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840" activeTab="0"/>
  </bookViews>
  <sheets>
    <sheet name="klts_KIVITELI" sheetId="2" r:id="rId1"/>
  </sheets>
  <definedNames>
    <definedName name="_xlnm.Print_Area" localSheetId="0">'klts_KIVITELI'!$A$1:$H$105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<sst xmlns="http://schemas.openxmlformats.org/spreadsheetml/2006/main" count="201" uniqueCount="123">
  <si>
    <t>Tétel</t>
  </si>
  <si>
    <t>összesen:</t>
  </si>
  <si>
    <t>db</t>
  </si>
  <si>
    <r>
      <t>m</t>
    </r>
    <r>
      <rPr>
        <vertAlign val="superscript"/>
        <sz val="11"/>
        <color theme="1"/>
        <rFont val="Arial"/>
        <family val="2"/>
      </rPr>
      <t>2</t>
    </r>
  </si>
  <si>
    <t>Sorsz.</t>
  </si>
  <si>
    <r>
      <t>m</t>
    </r>
    <r>
      <rPr>
        <vertAlign val="superscript"/>
        <sz val="11"/>
        <color theme="1"/>
        <rFont val="Arial"/>
        <family val="2"/>
      </rPr>
      <t>3</t>
    </r>
  </si>
  <si>
    <t>klt</t>
  </si>
  <si>
    <t>ÖSSZESEN:</t>
  </si>
  <si>
    <t>MUNKANEM</t>
  </si>
  <si>
    <t>Burkolatbontás</t>
  </si>
  <si>
    <r>
      <t>m</t>
    </r>
    <r>
      <rPr>
        <vertAlign val="superscript"/>
        <sz val="11"/>
        <rFont val="Arial"/>
        <family val="2"/>
      </rPr>
      <t>2</t>
    </r>
  </si>
  <si>
    <t>szemetes</t>
  </si>
  <si>
    <t>m</t>
  </si>
  <si>
    <r>
      <t>m</t>
    </r>
    <r>
      <rPr>
        <vertAlign val="superscript"/>
        <sz val="11"/>
        <rFont val="Arial"/>
        <family val="2"/>
      </rPr>
      <t>3</t>
    </r>
  </si>
  <si>
    <t>Euphorbia x martinii 'Ascot Rainbow'</t>
  </si>
  <si>
    <r>
      <rPr>
        <b/>
        <i/>
        <sz val="11"/>
        <rFont val="Arial"/>
        <family val="2"/>
      </rPr>
      <t>3 rétegű favédő kalodák készítése</t>
    </r>
    <r>
      <rPr>
        <i/>
        <sz val="11"/>
        <rFont val="Arial"/>
        <family val="2"/>
      </rPr>
      <t xml:space="preserve"> a bontási terven jelölt fák köré - törzsvédő bandázs, rugalmas távtartó, zárt deszkázat</t>
    </r>
  </si>
  <si>
    <r>
      <rPr>
        <b/>
        <i/>
        <sz val="11"/>
        <rFont val="Arial"/>
        <family val="2"/>
      </rPr>
      <t>ideiglenes favédő kerítés készítése</t>
    </r>
    <r>
      <rPr>
        <i/>
        <sz val="11"/>
        <rFont val="Arial"/>
        <family val="2"/>
      </rPr>
      <t xml:space="preserve"> facsoportok favédelmi zónájának elhatárolására - mobil dróthálós kerítés vagy faoszlopok műanyag védőhálóval</t>
    </r>
  </si>
  <si>
    <t>Építés közbeni favédelem</t>
  </si>
  <si>
    <t>I.o. termőföld</t>
  </si>
  <si>
    <t>Anyag egységár
(Ft)</t>
  </si>
  <si>
    <t>Díj
 egységár
(Ft)</t>
  </si>
  <si>
    <t>Anyag összesen
(Ft)</t>
  </si>
  <si>
    <t>Díj
 összesen
(Ft)</t>
  </si>
  <si>
    <t>Mennyiség egység</t>
  </si>
  <si>
    <t>Mennyiség</t>
  </si>
  <si>
    <t>kg</t>
  </si>
  <si>
    <r>
      <t>Stockosorb hydrogél (0,3 kg/m</t>
    </r>
    <r>
      <rPr>
        <i/>
        <vertAlign val="superscript"/>
        <sz val="11"/>
        <rFont val="Arial CE"/>
        <family val="2"/>
      </rPr>
      <t>3</t>
    </r>
    <r>
      <rPr>
        <i/>
        <sz val="11"/>
        <rFont val="Arial CE"/>
        <family val="2"/>
      </rPr>
      <t>)</t>
    </r>
  </si>
  <si>
    <t>Megjegyzések</t>
  </si>
  <si>
    <t>1. A mennyiségek a helyszínen ellenőrizendők!</t>
  </si>
  <si>
    <t xml:space="preserve">2. A mennyiségek vágási veszteséget és lazulást nem tartalmaznak. </t>
  </si>
  <si>
    <t>4,1</t>
  </si>
  <si>
    <t>Anyag
összesen
(Ft)</t>
  </si>
  <si>
    <t>Díj
összesen
(Ft)</t>
  </si>
  <si>
    <t>MINDÖSSZESEN NETTÓ:</t>
  </si>
  <si>
    <t>ÁFA 27%</t>
  </si>
  <si>
    <t>MINDÖSSZESEN BRUTTÓ:</t>
  </si>
  <si>
    <r>
      <rPr>
        <b/>
        <sz val="11"/>
        <rFont val="Arial CE"/>
        <family val="2"/>
      </rPr>
      <t>Füvesítés gyepvetéssel,</t>
    </r>
    <r>
      <rPr>
        <sz val="11"/>
        <rFont val="Arial CE"/>
        <family val="2"/>
      </rPr>
      <t xml:space="preserve"> magágy előkészítéssel
extenzív taposásttűrő gyepkeverékkel, min. 6 hét gondozással (nyírás és átadásig öntözés), min. 95%-os borítottságig, ajánlott gyep keverék:
– 40% Vörös csenkesz, erős tarack /Festuca rubra trich. – Bach
– 40% Angol perje /Lolium perenne – Taya
– 20% Olasz perje /Lolium multiflorum – Lirita
Vetőmagszükséglet: 4–5 dkg/m</t>
    </r>
    <r>
      <rPr>
        <vertAlign val="superscript"/>
        <sz val="11"/>
        <rFont val="Arial CE"/>
        <family val="2"/>
      </rPr>
      <t>2</t>
    </r>
  </si>
  <si>
    <t>2,6</t>
  </si>
  <si>
    <t>2,7</t>
  </si>
  <si>
    <t>3. A költségvetésben szereplő termékek gyártmányok funkciója és műszaki tartalma az irányadó, azoknak megfelelő és egyenértékű termékek és anyagok is felhasználhatók.</t>
  </si>
  <si>
    <t>dátum: 2023. október</t>
  </si>
  <si>
    <t>Cserje- és bozótirtás</t>
  </si>
  <si>
    <t>futballkapu</t>
  </si>
  <si>
    <t>1,5</t>
  </si>
  <si>
    <t>1. ELŐKÉSZÍTŐ, BONTÁSI ÉS FÖLDMUNKÁK</t>
  </si>
  <si>
    <r>
      <t xml:space="preserve">Berendezések bontása, </t>
    </r>
    <r>
      <rPr>
        <sz val="11"/>
        <rFont val="Arial"/>
        <family val="2"/>
      </rPr>
      <t>a bontott anyag beszállításával a beruházó telephelyére</t>
    </r>
  </si>
  <si>
    <r>
      <t>Stockosorb hydrogél (0,3 kg/m</t>
    </r>
    <r>
      <rPr>
        <i/>
        <vertAlign val="superscript"/>
        <sz val="11"/>
        <rFont val="Arial CE"/>
        <family val="2"/>
      </rPr>
      <t>3</t>
    </r>
    <r>
      <rPr>
        <i/>
        <sz val="11"/>
        <rFont val="Arial CE"/>
        <family val="2"/>
      </rPr>
      <t xml:space="preserve"> évelők alá)</t>
    </r>
  </si>
  <si>
    <r>
      <rPr>
        <b/>
        <sz val="11"/>
        <rFont val="Arial"/>
        <family val="2"/>
      </rPr>
      <t>K jelű kerti betonszegély építése műfűburkolat mellé</t>
    </r>
    <r>
      <rPr>
        <sz val="11"/>
        <rFont val="Arial"/>
        <family val="2"/>
      </rPr>
      <t>, 100x20x5 cm, egyenes felső élű, szürke, 0,075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 C16/20-XC1 betonágyazatba rakva</t>
    </r>
  </si>
  <si>
    <r>
      <rPr>
        <b/>
        <sz val="11"/>
        <rFont val="Arial"/>
        <family val="2"/>
      </rPr>
      <t>MSZ jelű hajlítható műanyag ágyásszegély építése,</t>
    </r>
    <r>
      <rPr>
        <sz val="11"/>
        <rFont val="Arial"/>
        <family val="2"/>
      </rPr>
      <t xml:space="preserve"> cövekekkel földbe rögzítve, betaposva</t>
    </r>
  </si>
  <si>
    <r>
      <rPr>
        <b/>
        <sz val="11"/>
        <rFont val="Arial"/>
        <family val="2"/>
      </rPr>
      <t>FSZ jelű hajlítható acélszegély építése</t>
    </r>
    <r>
      <rPr>
        <sz val="11"/>
        <rFont val="Arial"/>
        <family val="2"/>
      </rPr>
      <t>, 
20 cm széles, 2 mm vastag, horganyzott acéllemez, 0,05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 C16/20-XC1 betonágyaztaba rakva</t>
    </r>
  </si>
  <si>
    <r>
      <rPr>
        <b/>
        <sz val="11"/>
        <color theme="1"/>
        <rFont val="Arial"/>
        <family val="2"/>
      </rPr>
      <t>B1 jelű térkőburkolat építése</t>
    </r>
    <r>
      <rPr>
        <sz val="11"/>
        <color theme="1"/>
        <rFont val="Arial"/>
        <family val="2"/>
      </rPr>
      <t>, 
- Friedl Arret B15 VG4 kombitérkő, 15/20/25/30x15x6 cm, kagylómész színben
- 3-5 cm 2/5 fagyálló finomzúzalék ágyazat
- 15 cm FZKA 0/32 tömörítve, Tr</t>
    </r>
    <r>
      <rPr>
        <sz val="11"/>
        <color theme="1"/>
        <rFont val="Calibri"/>
        <family val="2"/>
      </rPr>
      <t>γ</t>
    </r>
    <r>
      <rPr>
        <sz val="11"/>
        <color theme="1"/>
        <rFont val="Arial"/>
        <family val="2"/>
      </rPr>
      <t>=95%
- 15 cm FZKA 0/56 tömörítve, Trγ=95%
- 200 g/m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nem szőtt geotextília
- tömörített altalaj Trγ=95% </t>
    </r>
  </si>
  <si>
    <r>
      <rPr>
        <b/>
        <sz val="11"/>
        <color theme="1"/>
        <rFont val="Arial"/>
        <family val="2"/>
      </rPr>
      <t>B2 jelű térkőburkolat építése</t>
    </r>
    <r>
      <rPr>
        <sz val="11"/>
        <color theme="1"/>
        <rFont val="Arial"/>
        <family val="2"/>
      </rPr>
      <t>, 
- Friedl Arret B15 VG4 kombitérkő, 15/20/25/30x15x6 cm, gránitszürke árnyalt színben
- 3-5 cm 2/5 fagyálló finomzúzalék ágyazat
- 15 cm FZKA 0/32 tömörítve, Tr</t>
    </r>
    <r>
      <rPr>
        <sz val="11"/>
        <color theme="1"/>
        <rFont val="Calibri"/>
        <family val="2"/>
      </rPr>
      <t>γ</t>
    </r>
    <r>
      <rPr>
        <sz val="11"/>
        <color theme="1"/>
        <rFont val="Arial"/>
        <family val="2"/>
      </rPr>
      <t>=95%
- 15 cm FZKA 0/56 tömörítve, Trγ=95%
- 200 g/m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nem szőtt geotextília
- tömörített altalaj Trγ=95% </t>
    </r>
  </si>
  <si>
    <r>
      <rPr>
        <b/>
        <sz val="11"/>
        <color theme="1"/>
        <rFont val="Arial"/>
        <family val="2"/>
      </rPr>
      <t>B3 jelű ütéscsillapító műfűburkolat építése</t>
    </r>
    <r>
      <rPr>
        <sz val="11"/>
        <color theme="1"/>
        <rFont val="Arial"/>
        <family val="2"/>
      </rPr>
      <t>,
- 1,1 cm műfű
- 0,85 cm PP ütéscsillapító réteg
- 3 cm 2/4 fagyálló finomzúzalék
- 12 cm 11/22 zúzottkő tömörítve
- 200 g/m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nem szőtt geotextília
- tömörített altalaj</t>
    </r>
  </si>
  <si>
    <r>
      <rPr>
        <b/>
        <i/>
        <sz val="11"/>
        <rFont val="Arial"/>
        <family val="2"/>
      </rPr>
      <t>P1 jelű pad</t>
    </r>
    <r>
      <rPr>
        <i/>
        <sz val="11"/>
        <rFont val="Arial"/>
        <family val="2"/>
      </rPr>
      <t>, Flow támlás pad (001251), karfával, lakkozott acélszerkezet (RAL 7045 szürke) és olajozott egzotikus fa lécezéssel, gyártói előírás szerinti beton alaptesthez rögzítve</t>
    </r>
  </si>
  <si>
    <t>Bergenia cordifolia 'Winterglut'</t>
  </si>
  <si>
    <t>Briza media 'Russels'</t>
  </si>
  <si>
    <t>Dianthus spiculifolius</t>
  </si>
  <si>
    <t>Festuca gauteri</t>
  </si>
  <si>
    <t>Sedum sieboldii</t>
  </si>
  <si>
    <t>Tellima garndiflora</t>
  </si>
  <si>
    <t>Thymus vulgaris 'Compactus'</t>
  </si>
  <si>
    <r>
      <rPr>
        <b/>
        <i/>
        <sz val="11"/>
        <rFont val="Arial"/>
        <family val="2"/>
      </rPr>
      <t>aszfaltburkolat bontása, az alépítmény kitermelésével 17 cm mélységig</t>
    </r>
    <r>
      <rPr>
        <i/>
        <sz val="11"/>
        <rFont val="Arial"/>
        <family val="2"/>
      </rPr>
      <t xml:space="preserve"> -  155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 xml:space="preserve">-en, az alépítmény újrahasznosítható részének helyszíni deponálásával, a törmelékfelesleg hivatalos befogadóhoz szállításával </t>
    </r>
  </si>
  <si>
    <r>
      <rPr>
        <b/>
        <i/>
        <sz val="11"/>
        <rFont val="Arial"/>
        <family val="2"/>
      </rPr>
      <t>aszfaltburkolat bontása, az alépítmény kitermelésével 30 cm mélységig</t>
    </r>
    <r>
      <rPr>
        <i/>
        <sz val="11"/>
        <rFont val="Arial"/>
        <family val="2"/>
      </rPr>
      <t xml:space="preserve"> - 302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 xml:space="preserve">-en, az alépítmény újrahasznosítható részének helyszíni deponálásával, a törmelékfelesleg hivatalos befogadóhoz szállításával </t>
    </r>
  </si>
  <si>
    <r>
      <rPr>
        <b/>
        <i/>
        <sz val="11"/>
        <rFont val="Arial"/>
        <family val="2"/>
      </rPr>
      <t>aszfaltburkolat bontása, az alépítmény kitermelésével 45 cm mélységig</t>
    </r>
    <r>
      <rPr>
        <i/>
        <sz val="11"/>
        <rFont val="Arial"/>
        <family val="2"/>
      </rPr>
      <t xml:space="preserve"> - 7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 xml:space="preserve">-en, az alépítmény újrahasznosítható részének helyszíni deponálásával, a törmelékfelesleg hivatalos befogadóhoz szállításával </t>
    </r>
  </si>
  <si>
    <r>
      <rPr>
        <b/>
        <i/>
        <sz val="11"/>
        <rFont val="Arial"/>
        <family val="2"/>
      </rPr>
      <t>aszfaltburkolat bontása, az alépítmény kitermelésével 100 cm mélységig</t>
    </r>
    <r>
      <rPr>
        <i/>
        <sz val="11"/>
        <rFont val="Arial"/>
        <family val="2"/>
      </rPr>
      <t xml:space="preserve"> - 6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 xml:space="preserve">-en, az alépítmény újrahasznosítható részének helyszíni deponálásával, a törmelékfelesleg hivatalos befogadóhoz szállításával </t>
    </r>
  </si>
  <si>
    <r>
      <rPr>
        <b/>
        <i/>
        <sz val="11"/>
        <rFont val="Arial"/>
        <family val="2"/>
      </rPr>
      <t>egyéb burkolat (beton) bontása, az alépítmény kitermelésével 30 cm mélységig</t>
    </r>
    <r>
      <rPr>
        <i/>
        <sz val="11"/>
        <rFont val="Arial"/>
        <family val="2"/>
      </rPr>
      <t xml:space="preserve"> - 4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 xml:space="preserve">-en, az alépítmény újrahasznosítható részének helyszíni deponálásával, a törmelékfelesleg hivatalos befogadóhoz szállításával </t>
    </r>
  </si>
  <si>
    <r>
      <rPr>
        <b/>
        <i/>
        <sz val="11"/>
        <rFont val="Arial"/>
        <family val="2"/>
      </rPr>
      <t>egyéb burkolat (beton) bontása, az alépítmény kitermelésével 40 cm mélységig</t>
    </r>
    <r>
      <rPr>
        <i/>
        <sz val="11"/>
        <rFont val="Arial"/>
        <family val="2"/>
      </rPr>
      <t xml:space="preserve"> - 43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 xml:space="preserve">-en, az alépítmény újrahasznosítható részének helyszíni deponálásával, a törmelékfelesleg hivatalos befogadóhoz szállításával </t>
    </r>
  </si>
  <si>
    <r>
      <rPr>
        <b/>
        <i/>
        <sz val="11"/>
        <rFont val="Arial"/>
        <family val="2"/>
      </rPr>
      <t>egyéb burkolat (beton) bontása</t>
    </r>
    <r>
      <rPr>
        <i/>
        <sz val="11"/>
        <rFont val="Arial"/>
        <family val="2"/>
      </rPr>
      <t>, az alépítmény kitermelésével 100 cm mélységig - 2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 xml:space="preserve">-en, az alépítmény újrahasznosítható részének helyszíni deponálásával, a törmelékfelesleg hivatalos befogadóhoz szállításával </t>
    </r>
  </si>
  <si>
    <r>
      <rPr>
        <b/>
        <i/>
        <sz val="11"/>
        <rFont val="Arial"/>
        <family val="2"/>
      </rPr>
      <t>zöldfelület bontása, tükör kialakítása 30 cm mélységig</t>
    </r>
    <r>
      <rPr>
        <i/>
        <sz val="11"/>
        <rFont val="Arial"/>
        <family val="2"/>
      </rPr>
      <t xml:space="preserve"> - 15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>-en, a földfelesleg hivatalos befogadóhoz szállításával</t>
    </r>
  </si>
  <si>
    <r>
      <rPr>
        <b/>
        <i/>
        <sz val="11"/>
        <rFont val="Arial"/>
        <family val="2"/>
      </rPr>
      <t>zöldfelület bontása, tükör kialakítása 40 cm mélységig</t>
    </r>
    <r>
      <rPr>
        <i/>
        <sz val="11"/>
        <rFont val="Arial"/>
        <family val="2"/>
      </rPr>
      <t xml:space="preserve"> - 16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>-en, a földfelesleg hivatalos befogadóhoz szállításával</t>
    </r>
  </si>
  <si>
    <r>
      <rPr>
        <b/>
        <i/>
        <sz val="11"/>
        <rFont val="Arial"/>
        <family val="2"/>
      </rPr>
      <t>zöldfelület bontása, tükör kialakítása 45 cm mélységig</t>
    </r>
    <r>
      <rPr>
        <i/>
        <sz val="11"/>
        <rFont val="Arial"/>
        <family val="2"/>
      </rPr>
      <t xml:space="preserve"> - 34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>-en, a földfelesleg hivatalos befogadóhoz szállításával</t>
    </r>
  </si>
  <si>
    <r>
      <rPr>
        <b/>
        <i/>
        <sz val="11"/>
        <rFont val="Arial"/>
        <family val="2"/>
      </rPr>
      <t>zöldfelület bontása, ültetőgödör ásás 100 cm mélységig</t>
    </r>
    <r>
      <rPr>
        <i/>
        <sz val="11"/>
        <rFont val="Arial"/>
        <family val="2"/>
      </rPr>
      <t xml:space="preserve"> - 11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>-en, a földfelesleg hivatalos befogadóhoz szállításával</t>
    </r>
  </si>
  <si>
    <t>Betula pendula</t>
  </si>
  <si>
    <t>Quercus rubra</t>
  </si>
  <si>
    <r>
      <rPr>
        <b/>
        <sz val="11"/>
        <rFont val="Arial CE"/>
        <family val="2"/>
      </rPr>
      <t>I.o. fenyőkéregháncs őrlemény terítés</t>
    </r>
    <r>
      <rPr>
        <sz val="11"/>
        <rFont val="Arial CE"/>
        <family val="2"/>
      </rPr>
      <t xml:space="preserve"> 3-5 cm vtg-ban talajtakaró cserjék, évelők alá</t>
    </r>
    <r>
      <rPr>
        <sz val="11"/>
        <rFont val="Arial CE"/>
        <family val="2"/>
      </rPr>
      <t xml:space="preserve"> 27 m</t>
    </r>
    <r>
      <rPr>
        <vertAlign val="superscript"/>
        <sz val="11"/>
        <rFont val="Arial CE"/>
        <family val="2"/>
      </rPr>
      <t>2</t>
    </r>
    <r>
      <rPr>
        <sz val="11"/>
        <rFont val="Arial CE"/>
        <family val="2"/>
      </rPr>
      <t>-en</t>
    </r>
  </si>
  <si>
    <t>kerékpár és lépegető - CF02</t>
  </si>
  <si>
    <t>lábnyomó - CF06</t>
  </si>
  <si>
    <t>dupla sífutó - CF09</t>
  </si>
  <si>
    <t>lábnyújtó és -tárogató - CF27</t>
  </si>
  <si>
    <t>lépegető és csípőmozgató - CF16</t>
  </si>
  <si>
    <t>testépítő 3 - CF18-2</t>
  </si>
  <si>
    <t>IT jelű információs tábla - FLPB501</t>
  </si>
  <si>
    <r>
      <rPr>
        <b/>
        <i/>
        <sz val="11"/>
        <rFont val="Arial"/>
        <family val="2"/>
      </rPr>
      <t>HU jelű köztéri hulladékgyűjtő</t>
    </r>
    <r>
      <rPr>
        <i/>
        <sz val="11"/>
        <rFont val="Arial"/>
        <family val="2"/>
      </rPr>
      <t>, Faberland Lido hulladékgyűjtő tetővel (003231), acélszerkezet (RAL7045 szürke)</t>
    </r>
  </si>
  <si>
    <r>
      <rPr>
        <b/>
        <i/>
        <sz val="11"/>
        <rFont val="Arial"/>
        <family val="2"/>
      </rPr>
      <t>KT jelű kerékpártámasz,</t>
    </r>
    <r>
      <rPr>
        <i/>
        <sz val="11"/>
        <rFont val="Arial"/>
        <family val="2"/>
      </rPr>
      <t xml:space="preserve"> Faberland  nagy kerékpártámasz - FLPB204, (RAL7045, szürke)</t>
    </r>
  </si>
  <si>
    <r>
      <rPr>
        <b/>
        <sz val="11"/>
        <rFont val="Arial"/>
        <family val="2"/>
      </rPr>
      <t>Köztéri fitneszeszközök telepítése,</t>
    </r>
    <r>
      <rPr>
        <sz val="11"/>
        <rFont val="Arial"/>
        <family val="2"/>
      </rPr>
      <t xml:space="preserve"> Faberland City (vagy azzal műszakilag egyenértékű), gyártói előírás szerint alapozva, rögzítve</t>
    </r>
  </si>
  <si>
    <r>
      <t xml:space="preserve">Parkberendezési tárgyak elhelyezése, </t>
    </r>
    <r>
      <rPr>
        <sz val="11"/>
        <color theme="1"/>
        <rFont val="Arial"/>
        <family val="2"/>
      </rPr>
      <t>Faberland Premium ill. Eco (vagy azzal műszakilag egyenértékű)</t>
    </r>
  </si>
  <si>
    <t>A fitneszpark minősítése</t>
  </si>
  <si>
    <t xml:space="preserve">öntöttvas-vázas pad </t>
  </si>
  <si>
    <r>
      <rPr>
        <b/>
        <sz val="11"/>
        <rFont val="Arial CE"/>
        <family val="2"/>
      </rPr>
      <t>Termőföld betöltése</t>
    </r>
    <r>
      <rPr>
        <sz val="11"/>
        <rFont val="Arial CE"/>
        <family val="2"/>
      </rPr>
      <t xml:space="preserve"> fák ültetőgödrébe</t>
    </r>
  </si>
  <si>
    <r>
      <rPr>
        <b/>
        <sz val="11"/>
        <rFont val="Arial CE"/>
        <family val="2"/>
      </rPr>
      <t>Termőréteg terítés tervezett évelőfelületen</t>
    </r>
    <r>
      <rPr>
        <sz val="11"/>
        <rFont val="Arial CE"/>
        <family val="2"/>
      </rPr>
      <t xml:space="preserve"> 30 cm vtg.-ban, 27 m</t>
    </r>
    <r>
      <rPr>
        <vertAlign val="superscript"/>
        <sz val="11"/>
        <rFont val="Arial CE"/>
        <family val="2"/>
      </rPr>
      <t>2</t>
    </r>
    <r>
      <rPr>
        <sz val="11"/>
        <rFont val="Arial CE"/>
        <family val="2"/>
      </rPr>
      <t>-en:</t>
    </r>
  </si>
  <si>
    <r>
      <t xml:space="preserve">Ifjúmunkás utcai
FITNESZPARK
</t>
    </r>
    <r>
      <rPr>
        <sz val="12"/>
        <rFont val="Arial CE"/>
        <family val="2"/>
      </rPr>
      <t>Hrsz.: (38236/405)</t>
    </r>
  </si>
  <si>
    <t>1,8</t>
  </si>
  <si>
    <t>1,9</t>
  </si>
  <si>
    <t>1,10</t>
  </si>
  <si>
    <t>2. ÉPÍTÉSI MUNKÁK</t>
  </si>
  <si>
    <t>2,1</t>
  </si>
  <si>
    <t>2,2</t>
  </si>
  <si>
    <t>3,2</t>
  </si>
  <si>
    <t>2,3</t>
  </si>
  <si>
    <t>2,4</t>
  </si>
  <si>
    <t>2,5</t>
  </si>
  <si>
    <t>3. NÖVÉNYTELEPÍTÉS</t>
  </si>
  <si>
    <t>3,1</t>
  </si>
  <si>
    <t>3,4</t>
  </si>
  <si>
    <t>3,3</t>
  </si>
  <si>
    <t>4,2</t>
  </si>
  <si>
    <t>4,3</t>
  </si>
  <si>
    <t>4. FITNESZESZKÖZÖK ÉS PARKBERENDEZÉS</t>
  </si>
  <si>
    <r>
      <rPr>
        <b/>
        <sz val="11"/>
        <rFont val="Arial CE"/>
        <family val="2"/>
      </rPr>
      <t>Töltőföld behordás és elterítés</t>
    </r>
    <r>
      <rPr>
        <sz val="11"/>
        <rFont val="Arial CE"/>
        <family val="2"/>
      </rPr>
      <t xml:space="preserve"> újonnan létesítendő gyepfelület számára 15 cm vastagságban 302 m</t>
    </r>
    <r>
      <rPr>
        <vertAlign val="superscript"/>
        <sz val="11"/>
        <rFont val="Arial CE"/>
        <family val="2"/>
      </rPr>
      <t>2</t>
    </r>
    <r>
      <rPr>
        <sz val="11"/>
        <rFont val="Arial CE"/>
        <family val="2"/>
      </rPr>
      <t>-en</t>
    </r>
  </si>
  <si>
    <r>
      <rPr>
        <b/>
        <sz val="11"/>
        <rFont val="Arial CE"/>
        <family val="2"/>
      </rPr>
      <t>Termőföld behordás és elterítés</t>
    </r>
    <r>
      <rPr>
        <sz val="11"/>
        <rFont val="Arial CE"/>
        <family val="2"/>
      </rPr>
      <t xml:space="preserve"> újonnan létesítendő gyepfelület számára 15 cm vastagságban 240 m</t>
    </r>
    <r>
      <rPr>
        <vertAlign val="superscript"/>
        <sz val="11"/>
        <rFont val="Arial CE"/>
        <family val="2"/>
      </rPr>
      <t>2</t>
    </r>
    <r>
      <rPr>
        <sz val="11"/>
        <rFont val="Arial CE"/>
        <family val="2"/>
      </rPr>
      <t>-en</t>
    </r>
  </si>
  <si>
    <r>
      <rPr>
        <b/>
        <sz val="11"/>
        <rFont val="Arial CE"/>
        <family val="2"/>
      </rPr>
      <t>Termőföld behordás, elterítés és terepegyengetés</t>
    </r>
    <r>
      <rPr>
        <sz val="11"/>
        <rFont val="Arial CE"/>
        <family val="2"/>
      </rPr>
      <t xml:space="preserve"> kézi erővel felújítandó gyepfelület területén, átlag 5 cm vastagságban</t>
    </r>
  </si>
  <si>
    <t>sporpályakerítés</t>
  </si>
  <si>
    <r>
      <rPr>
        <b/>
        <sz val="11"/>
        <color theme="1"/>
        <rFont val="Arial"/>
        <family val="2"/>
      </rPr>
      <t>B4 jelű tipegő építése építése</t>
    </r>
    <r>
      <rPr>
        <sz val="11"/>
        <color theme="1"/>
        <rFont val="Arial"/>
        <family val="2"/>
      </rPr>
      <t>,
- 10 cm Friedl Drops beton gyeprácskő
- 3-5 cm 2/5 fagyálló finomzúzalék ágyazat
- 15 cm FZKA 0/32 tömörítve, Trγ=95%
- 15 cm FZKA 0/56 tömörítve, Trγ=95%
- 200 g/m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nem szőtt geotextília
- tömörített altalaj Trγ=95%</t>
    </r>
  </si>
  <si>
    <r>
      <rPr>
        <b/>
        <sz val="11"/>
        <rFont val="Arial CE"/>
        <family val="2"/>
      </rPr>
      <t>Faültetés</t>
    </r>
    <r>
      <rPr>
        <sz val="11"/>
        <rFont val="Arial CE"/>
        <family val="2"/>
      </rPr>
      <t>, 2 m átmérőjű, 1 m mély ültetőgödörbe, a 2,6 pontban elvégzett talajcserével és talajjavítással, méret: 3x isk. 16/18 SF Fld. v. KONT háromoldali körmart akácfa karózással, puha gumiszalag rögzítéssel a fakéreg védelmével, öntözőzsákkal ellátva, tányérozva, és átadásig beöntözve</t>
    </r>
  </si>
  <si>
    <r>
      <rPr>
        <b/>
        <sz val="11"/>
        <rFont val="Arial CE"/>
        <family val="2"/>
      </rPr>
      <t>Évelő lágyszárú ültetés,</t>
    </r>
    <r>
      <rPr>
        <sz val="11"/>
        <rFont val="Arial CE"/>
        <family val="2"/>
      </rPr>
      <t xml:space="preserve"> 2,7 pontban elvégzett, 30 cm vastag talajcserével, talajjavítással, átadásig beöntözve,
Méret: 8/10 CS</t>
    </r>
  </si>
  <si>
    <t>gyártói minta 1 tipegő</t>
  </si>
  <si>
    <t>gyártói minta 2 tipegő</t>
  </si>
  <si>
    <t>1,2</t>
  </si>
  <si>
    <t>1,3</t>
  </si>
  <si>
    <t>1,4</t>
  </si>
  <si>
    <t>1,6</t>
  </si>
  <si>
    <t>Acer platanoides 'Globosum'</t>
  </si>
  <si>
    <t>ÁRAZOTT KÖLTSÉGVETÉS KIÍRÁS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</si>
</sst>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34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vertAlign val="superscript"/>
      <sz val="11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u val="single"/>
      <sz val="11"/>
      <name val="Arial CE"/>
      <family val="2"/>
    </font>
    <font>
      <sz val="12"/>
      <name val="Arial CE"/>
      <family val="2"/>
    </font>
    <font>
      <vertAlign val="superscript"/>
      <sz val="11"/>
      <name val="Arial CE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i/>
      <vertAlign val="superscript"/>
      <sz val="11"/>
      <name val="Arial"/>
      <family val="2"/>
    </font>
    <font>
      <i/>
      <sz val="11"/>
      <color rgb="FFFF0000"/>
      <name val="Arial"/>
      <family val="2"/>
    </font>
    <font>
      <i/>
      <sz val="10"/>
      <color theme="1"/>
      <name val="Arial"/>
      <family val="2"/>
    </font>
    <font>
      <i/>
      <sz val="10"/>
      <name val="Calibri"/>
      <family val="2"/>
      <scheme val="minor"/>
    </font>
    <font>
      <sz val="9"/>
      <color rgb="FFFF0000"/>
      <name val="Arial CE"/>
      <family val="2"/>
    </font>
    <font>
      <b/>
      <sz val="9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</cellStyleXfs>
  <cellXfs count="116">
    <xf numFmtId="0" fontId="0" fillId="0" borderId="0" xfId="0"/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3" fontId="0" fillId="0" borderId="4" xfId="0" applyNumberForma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3" fontId="9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3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3" fontId="2" fillId="0" borderId="7" xfId="0" applyNumberFormat="1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right" wrapText="1"/>
    </xf>
    <xf numFmtId="3" fontId="9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3" fontId="15" fillId="0" borderId="1" xfId="20" applyNumberFormat="1" applyFont="1" applyBorder="1" applyAlignment="1">
      <alignment vertical="center" wrapText="1"/>
      <protection/>
    </xf>
    <xf numFmtId="0" fontId="0" fillId="0" borderId="4" xfId="0" applyBorder="1" applyAlignment="1">
      <alignment horizontal="left" wrapText="1"/>
    </xf>
    <xf numFmtId="3" fontId="0" fillId="0" borderId="8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3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 wrapText="1"/>
    </xf>
    <xf numFmtId="3" fontId="19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vertical="center"/>
    </xf>
    <xf numFmtId="3" fontId="23" fillId="0" borderId="0" xfId="0" applyNumberFormat="1" applyFont="1" applyAlignment="1">
      <alignment horizontal="left" vertical="center"/>
    </xf>
    <xf numFmtId="3" fontId="2" fillId="0" borderId="9" xfId="0" applyNumberFormat="1" applyFont="1" applyBorder="1" applyAlignment="1">
      <alignment horizontal="right" wrapText="1"/>
    </xf>
    <xf numFmtId="0" fontId="0" fillId="0" borderId="8" xfId="0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3" fontId="15" fillId="0" borderId="8" xfId="20" applyNumberFormat="1" applyFont="1" applyBorder="1" applyAlignment="1">
      <alignment vertical="center" wrapText="1"/>
      <protection/>
    </xf>
    <xf numFmtId="0" fontId="30" fillId="0" borderId="4" xfId="0" applyFont="1" applyBorder="1" applyAlignment="1">
      <alignment horizontal="right"/>
    </xf>
    <xf numFmtId="0" fontId="30" fillId="0" borderId="1" xfId="0" applyFont="1" applyBorder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2" fontId="32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vertical="center"/>
    </xf>
    <xf numFmtId="3" fontId="32" fillId="0" borderId="0" xfId="0" applyNumberFormat="1" applyFont="1" applyAlignment="1">
      <alignment horizontal="center" vertical="center"/>
    </xf>
    <xf numFmtId="164" fontId="2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/>
    <xf numFmtId="0" fontId="8" fillId="2" borderId="2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wrapText="1"/>
    </xf>
    <xf numFmtId="3" fontId="17" fillId="0" borderId="1" xfId="20" applyNumberFormat="1" applyFont="1" applyBorder="1" applyAlignment="1">
      <alignment horizontal="right" vertical="center" wrapText="1"/>
      <protection/>
    </xf>
    <xf numFmtId="3" fontId="15" fillId="0" borderId="1" xfId="20" applyNumberFormat="1" applyFont="1" applyBorder="1" applyAlignment="1">
      <alignment horizontal="left" vertical="center" wrapText="1"/>
      <protection/>
    </xf>
    <xf numFmtId="0" fontId="9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3" fontId="9" fillId="0" borderId="1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wrapText="1"/>
    </xf>
    <xf numFmtId="3" fontId="9" fillId="0" borderId="8" xfId="0" applyNumberFormat="1" applyFont="1" applyBorder="1" applyAlignment="1">
      <alignment horizontal="right" vertical="center" wrapText="1"/>
    </xf>
    <xf numFmtId="3" fontId="15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3" fontId="15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3" fontId="2" fillId="3" borderId="2" xfId="0" applyNumberFormat="1" applyFont="1" applyFill="1" applyBorder="1" applyAlignment="1">
      <alignment horizontal="center" wrapText="1"/>
    </xf>
    <xf numFmtId="3" fontId="2" fillId="3" borderId="11" xfId="0" applyNumberFormat="1" applyFont="1" applyFill="1" applyBorder="1" applyAlignment="1">
      <alignment horizontal="center" wrapText="1"/>
    </xf>
    <xf numFmtId="3" fontId="2" fillId="3" borderId="9" xfId="0" applyNumberFormat="1" applyFont="1" applyFill="1" applyBorder="1" applyAlignment="1">
      <alignment horizont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3" fontId="2" fillId="0" borderId="11" xfId="0" applyNumberFormat="1" applyFont="1" applyBorder="1" applyAlignment="1">
      <alignment horizontal="center" vertical="center" wrapText="1"/>
    </xf>
    <xf numFmtId="0" fontId="5" fillId="3" borderId="10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/>
    <xf numFmtId="164" fontId="2" fillId="0" borderId="4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164" fontId="6" fillId="0" borderId="0" xfId="0" applyNumberFormat="1" applyFont="1" applyAlignment="1">
      <alignment horizontal="right"/>
    </xf>
    <xf numFmtId="0" fontId="0" fillId="0" borderId="0" xfId="0"/>
    <xf numFmtId="0" fontId="0" fillId="0" borderId="13" xfId="0" applyBorder="1"/>
    <xf numFmtId="164" fontId="6" fillId="0" borderId="0" xfId="0" applyNumberFormat="1" applyFont="1" applyAlignment="1">
      <alignment horizontal="right" wrapText="1"/>
    </xf>
    <xf numFmtId="0" fontId="2" fillId="0" borderId="0" xfId="0" applyFont="1"/>
    <xf numFmtId="0" fontId="2" fillId="0" borderId="13" xfId="0" applyFont="1" applyBorder="1"/>
    <xf numFmtId="3" fontId="20" fillId="4" borderId="0" xfId="0" applyNumberFormat="1" applyFont="1" applyFill="1" applyAlignment="1">
      <alignment horizontal="center" vertical="center"/>
    </xf>
    <xf numFmtId="3" fontId="2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" fillId="3" borderId="14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right"/>
    </xf>
    <xf numFmtId="0" fontId="2" fillId="3" borderId="11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5"/>
  <sheetViews>
    <sheetView tabSelected="1" workbookViewId="0" topLeftCell="A1">
      <selection activeCell="E22" sqref="E22:F22"/>
    </sheetView>
  </sheetViews>
  <sheetFormatPr defaultColWidth="9.00390625" defaultRowHeight="14.25"/>
  <cols>
    <col min="1" max="1" width="6.50390625" style="50" bestFit="1" customWidth="1"/>
    <col min="2" max="2" width="40.625" style="0" customWidth="1"/>
    <col min="3" max="3" width="11.875" style="67" customWidth="1"/>
    <col min="4" max="4" width="12.125" style="0" customWidth="1"/>
    <col min="5" max="6" width="12.25390625" style="0" customWidth="1"/>
    <col min="7" max="7" width="11.625" style="0" customWidth="1"/>
    <col min="8" max="8" width="11.50390625" style="0" customWidth="1"/>
    <col min="9" max="9" width="9.875" style="0" customWidth="1"/>
    <col min="11" max="11" width="12.75390625" style="0" customWidth="1"/>
  </cols>
  <sheetData>
    <row r="1" spans="1:8" ht="14.25">
      <c r="A1" s="42"/>
      <c r="B1" s="36"/>
      <c r="C1" s="61"/>
      <c r="D1" s="35"/>
      <c r="E1" s="35"/>
      <c r="F1" s="37"/>
      <c r="G1" s="35"/>
      <c r="H1" s="35"/>
    </row>
    <row r="2" spans="1:8" ht="18">
      <c r="A2" s="105" t="s">
        <v>122</v>
      </c>
      <c r="B2" s="105"/>
      <c r="C2" s="105"/>
      <c r="D2" s="105"/>
      <c r="E2" s="105"/>
      <c r="F2" s="105"/>
      <c r="G2" s="105"/>
      <c r="H2" s="105"/>
    </row>
    <row r="3" spans="1:8" ht="14.25">
      <c r="A3" s="43"/>
      <c r="B3" s="38"/>
      <c r="C3" s="62"/>
      <c r="D3" s="38"/>
      <c r="E3" s="38"/>
      <c r="F3" s="38"/>
      <c r="G3" s="38"/>
      <c r="H3" s="38"/>
    </row>
    <row r="4" spans="1:8" ht="56.25" customHeight="1">
      <c r="A4" s="106" t="s">
        <v>90</v>
      </c>
      <c r="B4" s="107"/>
      <c r="C4" s="107"/>
      <c r="D4" s="107"/>
      <c r="E4" s="107"/>
      <c r="F4" s="107"/>
      <c r="G4" s="107"/>
      <c r="H4" s="107"/>
    </row>
    <row r="5" spans="1:8" ht="18">
      <c r="A5" s="108"/>
      <c r="B5" s="108"/>
      <c r="C5" s="108"/>
      <c r="D5" s="108"/>
      <c r="E5" s="108"/>
      <c r="F5" s="108"/>
      <c r="G5" s="108"/>
      <c r="H5" s="108"/>
    </row>
    <row r="6" spans="1:8" ht="14.25">
      <c r="A6" s="109" t="s">
        <v>40</v>
      </c>
      <c r="B6" s="109"/>
      <c r="C6" s="109"/>
      <c r="D6" s="109"/>
      <c r="E6" s="109"/>
      <c r="F6" s="109"/>
      <c r="G6" s="109"/>
      <c r="H6" s="109"/>
    </row>
    <row r="7" spans="1:8" ht="14.25">
      <c r="A7" s="42"/>
      <c r="B7" s="35"/>
      <c r="C7" s="63"/>
      <c r="D7" s="35"/>
      <c r="E7" s="35"/>
      <c r="F7" s="35"/>
      <c r="G7" s="35"/>
      <c r="H7" s="35"/>
    </row>
    <row r="8" spans="1:8" ht="15">
      <c r="A8" s="42"/>
      <c r="B8" s="39" t="s">
        <v>27</v>
      </c>
      <c r="C8" s="63"/>
      <c r="D8" s="35"/>
      <c r="E8" s="35"/>
      <c r="F8" s="35"/>
      <c r="G8" s="35"/>
      <c r="H8" s="35"/>
    </row>
    <row r="9" spans="1:8" ht="17.25" customHeight="1">
      <c r="A9" s="42"/>
      <c r="B9" s="79" t="s">
        <v>28</v>
      </c>
      <c r="C9" s="80"/>
      <c r="D9" s="80"/>
      <c r="E9" s="80"/>
      <c r="F9" s="80"/>
      <c r="G9" s="80"/>
      <c r="H9" s="80"/>
    </row>
    <row r="10" spans="1:8" ht="17.25" customHeight="1">
      <c r="A10" s="42"/>
      <c r="B10" s="79" t="s">
        <v>29</v>
      </c>
      <c r="C10" s="80"/>
      <c r="D10" s="80"/>
      <c r="E10" s="80"/>
      <c r="F10" s="80"/>
      <c r="G10" s="80"/>
      <c r="H10" s="80"/>
    </row>
    <row r="11" spans="1:8" ht="33" customHeight="1">
      <c r="A11" s="42"/>
      <c r="B11" s="81" t="s">
        <v>39</v>
      </c>
      <c r="C11" s="82"/>
      <c r="D11" s="82"/>
      <c r="E11" s="82"/>
      <c r="F11" s="82"/>
      <c r="G11" s="82"/>
      <c r="H11" s="82"/>
    </row>
    <row r="12" spans="1:8" ht="14.25">
      <c r="A12" s="44"/>
      <c r="B12" s="11"/>
      <c r="C12" s="64"/>
      <c r="D12" s="11"/>
      <c r="E12" s="11"/>
      <c r="F12" s="11"/>
      <c r="G12" s="11"/>
      <c r="H12" s="11"/>
    </row>
    <row r="13" spans="1:8" ht="15" thickBot="1">
      <c r="A13" s="44"/>
      <c r="B13" s="11"/>
      <c r="C13" s="64"/>
      <c r="D13" s="11"/>
      <c r="E13" s="11"/>
      <c r="F13" s="11"/>
      <c r="G13" s="11"/>
      <c r="H13" s="11"/>
    </row>
    <row r="14" spans="1:7" ht="45.75" thickBot="1">
      <c r="A14" s="44"/>
      <c r="B14" s="93" t="s">
        <v>8</v>
      </c>
      <c r="C14" s="94"/>
      <c r="D14" s="94"/>
      <c r="E14" s="4" t="s">
        <v>31</v>
      </c>
      <c r="F14" s="5" t="s">
        <v>32</v>
      </c>
      <c r="G14" s="52"/>
    </row>
    <row r="15" spans="1:7" ht="15">
      <c r="A15" s="44"/>
      <c r="B15" s="95" t="str">
        <f>+A24</f>
        <v>1. ELŐKÉSZÍTŐ, BONTÁSI ÉS FÖLDMUNKÁK</v>
      </c>
      <c r="C15" s="96"/>
      <c r="D15" s="96"/>
      <c r="E15" s="16">
        <f>G56</f>
        <v>4000965</v>
      </c>
      <c r="F15" s="16">
        <f>H56</f>
        <v>4758790</v>
      </c>
      <c r="G15" s="14"/>
    </row>
    <row r="16" spans="1:7" ht="15">
      <c r="A16" s="44"/>
      <c r="B16" s="97" t="str">
        <f>+A58</f>
        <v>2. ÉPÍTÉSI MUNKÁK</v>
      </c>
      <c r="C16" s="98"/>
      <c r="D16" s="98"/>
      <c r="E16" s="13">
        <f>G69</f>
        <v>6483250</v>
      </c>
      <c r="F16" s="13">
        <f>H69</f>
        <v>3655000</v>
      </c>
      <c r="G16" s="14"/>
    </row>
    <row r="17" spans="1:7" ht="15">
      <c r="A17" s="44"/>
      <c r="B17" s="97" t="str">
        <f>+A71</f>
        <v>3. NÖVÉNYTELEPÍTÉS</v>
      </c>
      <c r="C17" s="98"/>
      <c r="D17" s="98"/>
      <c r="E17" s="13">
        <f>G88</f>
        <v>1718460</v>
      </c>
      <c r="F17" s="13">
        <f>H88</f>
        <v>1349610</v>
      </c>
      <c r="G17" s="14"/>
    </row>
    <row r="18" spans="1:7" ht="15">
      <c r="A18" s="44"/>
      <c r="B18" s="97" t="str">
        <f>+A90</f>
        <v>4. FITNESZESZKÖZÖK ÉS PARKBERENDEZÉS</v>
      </c>
      <c r="C18" s="97"/>
      <c r="D18" s="97"/>
      <c r="E18" s="13">
        <f>G105</f>
        <v>6427000</v>
      </c>
      <c r="F18" s="13">
        <f>H105</f>
        <v>1590000</v>
      </c>
      <c r="G18" s="14"/>
    </row>
    <row r="19" spans="1:7" ht="15" thickBot="1">
      <c r="A19" s="44"/>
      <c r="B19" s="99" t="s">
        <v>7</v>
      </c>
      <c r="C19" s="100"/>
      <c r="D19" s="100"/>
      <c r="E19" s="14">
        <f>SUM(E15:E18)</f>
        <v>18629675</v>
      </c>
      <c r="F19" s="14">
        <f>SUM(F15:F18)</f>
        <v>11353400</v>
      </c>
      <c r="G19" s="14"/>
    </row>
    <row r="20" spans="1:7" ht="15.75" thickBot="1">
      <c r="A20" s="44"/>
      <c r="B20" s="99" t="s">
        <v>33</v>
      </c>
      <c r="C20" s="100"/>
      <c r="D20" s="101"/>
      <c r="E20" s="86">
        <f>E19+F19</f>
        <v>29983075</v>
      </c>
      <c r="F20" s="87"/>
      <c r="G20" s="53"/>
    </row>
    <row r="21" spans="1:7" ht="15.75" thickBot="1">
      <c r="A21" s="44"/>
      <c r="B21" s="88" t="s">
        <v>34</v>
      </c>
      <c r="C21" s="88"/>
      <c r="D21" s="88"/>
      <c r="E21" s="89">
        <f>E20*0.27</f>
        <v>8095430.250000001</v>
      </c>
      <c r="F21" s="89"/>
      <c r="G21" s="53"/>
    </row>
    <row r="22" spans="1:7" ht="15.75" thickBot="1">
      <c r="A22" s="44"/>
      <c r="B22" s="102" t="s">
        <v>35</v>
      </c>
      <c r="C22" s="103"/>
      <c r="D22" s="104"/>
      <c r="E22" s="86">
        <f>SUM(E20:F21)</f>
        <v>38078505.25</v>
      </c>
      <c r="F22" s="87"/>
      <c r="G22" s="54"/>
    </row>
    <row r="23" spans="1:8" ht="15" thickBot="1">
      <c r="A23" s="45"/>
      <c r="B23" s="9"/>
      <c r="C23" s="65"/>
      <c r="D23" s="9"/>
      <c r="E23" s="9"/>
      <c r="F23" s="9"/>
      <c r="G23" s="9"/>
      <c r="H23" s="9"/>
    </row>
    <row r="24" spans="1:8" ht="16.5" thickBot="1">
      <c r="A24" s="90" t="s">
        <v>44</v>
      </c>
      <c r="B24" s="91"/>
      <c r="C24" s="91"/>
      <c r="D24" s="91"/>
      <c r="E24" s="91"/>
      <c r="F24" s="91"/>
      <c r="G24" s="91"/>
      <c r="H24" s="92"/>
    </row>
    <row r="25" spans="1:8" ht="45.75" thickBot="1">
      <c r="A25" s="46" t="s">
        <v>4</v>
      </c>
      <c r="B25" s="3" t="s">
        <v>0</v>
      </c>
      <c r="C25" s="68" t="s">
        <v>24</v>
      </c>
      <c r="D25" s="4" t="s">
        <v>23</v>
      </c>
      <c r="E25" s="4" t="s">
        <v>19</v>
      </c>
      <c r="F25" s="4" t="s">
        <v>20</v>
      </c>
      <c r="G25" s="4" t="s">
        <v>21</v>
      </c>
      <c r="H25" s="4" t="s">
        <v>22</v>
      </c>
    </row>
    <row r="26" spans="1:8" ht="15">
      <c r="A26" s="47">
        <v>1.1</v>
      </c>
      <c r="B26" s="20" t="s">
        <v>9</v>
      </c>
      <c r="C26" s="18"/>
      <c r="D26" s="22"/>
      <c r="E26" s="18"/>
      <c r="F26" s="18"/>
      <c r="G26" s="16"/>
      <c r="H26" s="16"/>
    </row>
    <row r="27" spans="1:8" ht="75.6" customHeight="1">
      <c r="A27" s="47"/>
      <c r="B27" s="23" t="s">
        <v>61</v>
      </c>
      <c r="C27" s="21">
        <v>26</v>
      </c>
      <c r="D27" s="22" t="s">
        <v>13</v>
      </c>
      <c r="E27" s="21">
        <v>5500</v>
      </c>
      <c r="F27" s="21">
        <v>15000</v>
      </c>
      <c r="G27" s="16">
        <f>C27*E27</f>
        <v>143000</v>
      </c>
      <c r="H27" s="16">
        <f>C27*F27</f>
        <v>390000</v>
      </c>
    </row>
    <row r="28" spans="1:8" ht="74.45" customHeight="1">
      <c r="A28" s="47"/>
      <c r="B28" s="23" t="s">
        <v>62</v>
      </c>
      <c r="C28" s="21">
        <v>91</v>
      </c>
      <c r="D28" s="22" t="s">
        <v>13</v>
      </c>
      <c r="E28" s="21">
        <v>5500</v>
      </c>
      <c r="F28" s="21">
        <v>15000</v>
      </c>
      <c r="G28" s="16">
        <f aca="true" t="shared" si="0" ref="G28:G55">C28*E28</f>
        <v>500500</v>
      </c>
      <c r="H28" s="16">
        <f aca="true" t="shared" si="1" ref="H28:H55">C28*F28</f>
        <v>1365000</v>
      </c>
    </row>
    <row r="29" spans="1:8" ht="74.45" customHeight="1">
      <c r="A29" s="47"/>
      <c r="B29" s="23" t="s">
        <v>63</v>
      </c>
      <c r="C29" s="21">
        <v>3</v>
      </c>
      <c r="D29" s="22" t="s">
        <v>13</v>
      </c>
      <c r="E29" s="21">
        <v>5500</v>
      </c>
      <c r="F29" s="21">
        <v>15000</v>
      </c>
      <c r="G29" s="16">
        <f t="shared" si="0"/>
        <v>16500</v>
      </c>
      <c r="H29" s="16">
        <f t="shared" si="1"/>
        <v>45000</v>
      </c>
    </row>
    <row r="30" spans="1:8" ht="74.45" customHeight="1">
      <c r="A30" s="47"/>
      <c r="B30" s="23" t="s">
        <v>64</v>
      </c>
      <c r="C30" s="21">
        <v>6</v>
      </c>
      <c r="D30" s="22" t="s">
        <v>13</v>
      </c>
      <c r="E30" s="21">
        <v>5500</v>
      </c>
      <c r="F30" s="21">
        <v>15000</v>
      </c>
      <c r="G30" s="16">
        <f t="shared" si="0"/>
        <v>33000</v>
      </c>
      <c r="H30" s="16">
        <f t="shared" si="1"/>
        <v>90000</v>
      </c>
    </row>
    <row r="31" spans="1:8" ht="92.45" customHeight="1">
      <c r="A31" s="47"/>
      <c r="B31" s="23" t="s">
        <v>65</v>
      </c>
      <c r="C31" s="21">
        <v>1</v>
      </c>
      <c r="D31" s="22" t="s">
        <v>13</v>
      </c>
      <c r="E31" s="21">
        <v>5500</v>
      </c>
      <c r="F31" s="21">
        <v>15000</v>
      </c>
      <c r="G31" s="16">
        <f t="shared" si="0"/>
        <v>5500</v>
      </c>
      <c r="H31" s="16">
        <f t="shared" si="1"/>
        <v>15000</v>
      </c>
    </row>
    <row r="32" spans="1:8" ht="90" customHeight="1">
      <c r="A32" s="47"/>
      <c r="B32" s="23" t="s">
        <v>66</v>
      </c>
      <c r="C32" s="21">
        <v>17</v>
      </c>
      <c r="D32" s="22" t="s">
        <v>13</v>
      </c>
      <c r="E32" s="21">
        <v>5500</v>
      </c>
      <c r="F32" s="21">
        <v>15000</v>
      </c>
      <c r="G32" s="16">
        <f t="shared" si="0"/>
        <v>93500</v>
      </c>
      <c r="H32" s="16">
        <f t="shared" si="1"/>
        <v>255000</v>
      </c>
    </row>
    <row r="33" spans="1:8" ht="79.9" customHeight="1">
      <c r="A33" s="47"/>
      <c r="B33" s="23" t="s">
        <v>67</v>
      </c>
      <c r="C33" s="21">
        <v>2</v>
      </c>
      <c r="D33" s="22" t="s">
        <v>13</v>
      </c>
      <c r="E33" s="21">
        <v>5500</v>
      </c>
      <c r="F33" s="21">
        <v>15000</v>
      </c>
      <c r="G33" s="16">
        <f t="shared" si="0"/>
        <v>11000</v>
      </c>
      <c r="H33" s="16">
        <f t="shared" si="1"/>
        <v>30000</v>
      </c>
    </row>
    <row r="34" spans="1:8" ht="49.9" customHeight="1">
      <c r="A34" s="47"/>
      <c r="B34" s="23" t="s">
        <v>68</v>
      </c>
      <c r="C34" s="21">
        <v>5</v>
      </c>
      <c r="D34" s="22" t="s">
        <v>13</v>
      </c>
      <c r="E34" s="21">
        <v>4500</v>
      </c>
      <c r="F34" s="21">
        <v>8600</v>
      </c>
      <c r="G34" s="16">
        <f t="shared" si="0"/>
        <v>22500</v>
      </c>
      <c r="H34" s="16">
        <f t="shared" si="1"/>
        <v>43000</v>
      </c>
    </row>
    <row r="35" spans="1:8" ht="49.9" customHeight="1">
      <c r="A35" s="47"/>
      <c r="B35" s="23" t="s">
        <v>69</v>
      </c>
      <c r="C35" s="21">
        <v>6</v>
      </c>
      <c r="D35" s="22" t="s">
        <v>13</v>
      </c>
      <c r="E35" s="21">
        <v>4500</v>
      </c>
      <c r="F35" s="21">
        <v>8600</v>
      </c>
      <c r="G35" s="16">
        <f t="shared" si="0"/>
        <v>27000</v>
      </c>
      <c r="H35" s="16">
        <f t="shared" si="1"/>
        <v>51600</v>
      </c>
    </row>
    <row r="36" spans="1:8" ht="49.9" customHeight="1">
      <c r="A36" s="47"/>
      <c r="B36" s="23" t="s">
        <v>70</v>
      </c>
      <c r="C36" s="21">
        <v>15</v>
      </c>
      <c r="D36" s="22" t="s">
        <v>13</v>
      </c>
      <c r="E36" s="21">
        <v>4500</v>
      </c>
      <c r="F36" s="21">
        <v>8600</v>
      </c>
      <c r="G36" s="16">
        <f t="shared" si="0"/>
        <v>67500</v>
      </c>
      <c r="H36" s="16">
        <f t="shared" si="1"/>
        <v>129000</v>
      </c>
    </row>
    <row r="37" spans="1:8" ht="49.9" customHeight="1">
      <c r="A37" s="47"/>
      <c r="B37" s="23" t="s">
        <v>71</v>
      </c>
      <c r="C37" s="21">
        <v>11</v>
      </c>
      <c r="D37" s="22" t="s">
        <v>13</v>
      </c>
      <c r="E37" s="21">
        <v>4500</v>
      </c>
      <c r="F37" s="21">
        <v>8600</v>
      </c>
      <c r="G37" s="16">
        <f t="shared" si="0"/>
        <v>49500</v>
      </c>
      <c r="H37" s="16">
        <f t="shared" si="1"/>
        <v>94600</v>
      </c>
    </row>
    <row r="38" spans="1:8" ht="15">
      <c r="A38" s="47" t="s">
        <v>117</v>
      </c>
      <c r="B38" s="71" t="s">
        <v>17</v>
      </c>
      <c r="C38" s="18"/>
      <c r="D38" s="22"/>
      <c r="E38" s="21"/>
      <c r="F38" s="21"/>
      <c r="G38" s="16"/>
      <c r="H38" s="16"/>
    </row>
    <row r="39" spans="1:8" ht="42.75">
      <c r="A39" s="47"/>
      <c r="B39" s="23" t="s">
        <v>15</v>
      </c>
      <c r="C39" s="21">
        <v>7</v>
      </c>
      <c r="D39" s="22" t="s">
        <v>2</v>
      </c>
      <c r="E39" s="21">
        <v>22500</v>
      </c>
      <c r="F39" s="21">
        <v>15000</v>
      </c>
      <c r="G39" s="16">
        <f t="shared" si="0"/>
        <v>157500</v>
      </c>
      <c r="H39" s="16">
        <f t="shared" si="1"/>
        <v>105000</v>
      </c>
    </row>
    <row r="40" spans="1:8" ht="57">
      <c r="A40" s="47"/>
      <c r="B40" s="23" t="s">
        <v>16</v>
      </c>
      <c r="C40" s="21">
        <v>57</v>
      </c>
      <c r="D40" s="22" t="s">
        <v>12</v>
      </c>
      <c r="E40" s="21">
        <v>11250</v>
      </c>
      <c r="F40" s="21">
        <v>7500</v>
      </c>
      <c r="G40" s="16">
        <f t="shared" si="0"/>
        <v>641250</v>
      </c>
      <c r="H40" s="16">
        <f t="shared" si="1"/>
        <v>427500</v>
      </c>
    </row>
    <row r="41" spans="1:8" ht="16.5">
      <c r="A41" s="47" t="s">
        <v>118</v>
      </c>
      <c r="B41" s="71" t="s">
        <v>41</v>
      </c>
      <c r="C41" s="21">
        <v>1</v>
      </c>
      <c r="D41" s="22" t="s">
        <v>10</v>
      </c>
      <c r="E41" s="21">
        <v>0</v>
      </c>
      <c r="F41" s="21">
        <v>4375</v>
      </c>
      <c r="G41" s="16">
        <f t="shared" si="0"/>
        <v>0</v>
      </c>
      <c r="H41" s="16">
        <f t="shared" si="1"/>
        <v>4375</v>
      </c>
    </row>
    <row r="42" spans="1:8" ht="29.25">
      <c r="A42" s="48" t="s">
        <v>119</v>
      </c>
      <c r="B42" s="26" t="s">
        <v>45</v>
      </c>
      <c r="C42" s="19"/>
      <c r="D42" s="22"/>
      <c r="E42" s="25"/>
      <c r="F42" s="25"/>
      <c r="G42" s="16"/>
      <c r="H42" s="16"/>
    </row>
    <row r="43" spans="1:8" ht="14.25">
      <c r="A43" s="48"/>
      <c r="B43" s="24" t="s">
        <v>87</v>
      </c>
      <c r="C43" s="25">
        <v>1</v>
      </c>
      <c r="D43" s="22" t="s">
        <v>2</v>
      </c>
      <c r="E43" s="25"/>
      <c r="F43" s="25">
        <v>45000</v>
      </c>
      <c r="G43" s="16">
        <f t="shared" si="0"/>
        <v>0</v>
      </c>
      <c r="H43" s="16">
        <f t="shared" si="1"/>
        <v>45000</v>
      </c>
    </row>
    <row r="44" spans="1:8" ht="14.25">
      <c r="A44" s="48"/>
      <c r="B44" s="24" t="s">
        <v>11</v>
      </c>
      <c r="C44" s="25">
        <v>1</v>
      </c>
      <c r="D44" s="22" t="s">
        <v>2</v>
      </c>
      <c r="E44" s="25"/>
      <c r="F44" s="25">
        <v>30000</v>
      </c>
      <c r="G44" s="16">
        <f t="shared" si="0"/>
        <v>0</v>
      </c>
      <c r="H44" s="16">
        <f t="shared" si="1"/>
        <v>30000</v>
      </c>
    </row>
    <row r="45" spans="1:8" ht="14.25">
      <c r="A45" s="48"/>
      <c r="B45" s="24" t="s">
        <v>42</v>
      </c>
      <c r="C45" s="25">
        <v>2</v>
      </c>
      <c r="D45" s="22" t="s">
        <v>2</v>
      </c>
      <c r="E45" s="25"/>
      <c r="F45" s="25">
        <v>55000</v>
      </c>
      <c r="G45" s="16">
        <f t="shared" si="0"/>
        <v>0</v>
      </c>
      <c r="H45" s="16">
        <f t="shared" si="1"/>
        <v>110000</v>
      </c>
    </row>
    <row r="46" spans="1:8" ht="14.25">
      <c r="A46" s="48"/>
      <c r="B46" s="24" t="s">
        <v>111</v>
      </c>
      <c r="C46" s="21">
        <v>92</v>
      </c>
      <c r="D46" s="22" t="s">
        <v>12</v>
      </c>
      <c r="E46" s="21"/>
      <c r="F46" s="25">
        <v>2500</v>
      </c>
      <c r="G46" s="16">
        <f t="shared" si="0"/>
        <v>0</v>
      </c>
      <c r="H46" s="16">
        <f t="shared" si="1"/>
        <v>230000</v>
      </c>
    </row>
    <row r="47" spans="1:8" ht="15">
      <c r="A47" s="48" t="s">
        <v>43</v>
      </c>
      <c r="B47" s="31" t="s">
        <v>88</v>
      </c>
      <c r="C47" s="18"/>
      <c r="D47" s="22"/>
      <c r="E47" s="21"/>
      <c r="F47" s="21"/>
      <c r="G47" s="16"/>
      <c r="H47" s="16"/>
    </row>
    <row r="48" spans="1:8" ht="16.5">
      <c r="A48" s="48"/>
      <c r="B48" s="72" t="s">
        <v>18</v>
      </c>
      <c r="C48" s="21">
        <v>19</v>
      </c>
      <c r="D48" s="22" t="s">
        <v>13</v>
      </c>
      <c r="E48" s="21">
        <v>15625</v>
      </c>
      <c r="F48" s="21">
        <v>8125</v>
      </c>
      <c r="G48" s="16">
        <f t="shared" si="0"/>
        <v>296875</v>
      </c>
      <c r="H48" s="16">
        <f t="shared" si="1"/>
        <v>154375</v>
      </c>
    </row>
    <row r="49" spans="1:8" ht="16.5">
      <c r="A49" s="48"/>
      <c r="B49" s="72" t="s">
        <v>26</v>
      </c>
      <c r="C49" s="21">
        <v>6</v>
      </c>
      <c r="D49" s="22" t="s">
        <v>25</v>
      </c>
      <c r="E49" s="21">
        <v>6875</v>
      </c>
      <c r="F49" s="21">
        <v>5625</v>
      </c>
      <c r="G49" s="16">
        <f t="shared" si="0"/>
        <v>41250</v>
      </c>
      <c r="H49" s="16">
        <f t="shared" si="1"/>
        <v>33750</v>
      </c>
    </row>
    <row r="50" spans="1:8" ht="31.5">
      <c r="A50" s="48" t="s">
        <v>120</v>
      </c>
      <c r="B50" s="31" t="s">
        <v>89</v>
      </c>
      <c r="C50" s="18"/>
      <c r="D50" s="22"/>
      <c r="E50" s="21"/>
      <c r="F50" s="21"/>
      <c r="G50" s="16"/>
      <c r="H50" s="16"/>
    </row>
    <row r="51" spans="1:8" ht="16.5">
      <c r="A51" s="48"/>
      <c r="B51" s="72" t="s">
        <v>18</v>
      </c>
      <c r="C51" s="21">
        <v>8</v>
      </c>
      <c r="D51" s="22" t="s">
        <v>13</v>
      </c>
      <c r="E51" s="21">
        <v>15625</v>
      </c>
      <c r="F51" s="21">
        <v>8125</v>
      </c>
      <c r="G51" s="16">
        <f t="shared" si="0"/>
        <v>125000</v>
      </c>
      <c r="H51" s="16">
        <f t="shared" si="1"/>
        <v>65000</v>
      </c>
    </row>
    <row r="52" spans="1:8" ht="16.5">
      <c r="A52" s="48"/>
      <c r="B52" s="72" t="s">
        <v>46</v>
      </c>
      <c r="C52" s="21">
        <v>2</v>
      </c>
      <c r="D52" s="22" t="s">
        <v>25</v>
      </c>
      <c r="E52" s="21">
        <v>6875</v>
      </c>
      <c r="F52" s="21">
        <v>5625</v>
      </c>
      <c r="G52" s="16">
        <f t="shared" si="0"/>
        <v>13750</v>
      </c>
      <c r="H52" s="16">
        <f t="shared" si="1"/>
        <v>11250</v>
      </c>
    </row>
    <row r="53" spans="1:8" ht="45.75">
      <c r="A53" s="48" t="s">
        <v>91</v>
      </c>
      <c r="B53" s="73" t="s">
        <v>108</v>
      </c>
      <c r="C53" s="21">
        <v>45</v>
      </c>
      <c r="D53" s="22" t="s">
        <v>13</v>
      </c>
      <c r="E53" s="21">
        <v>11875</v>
      </c>
      <c r="F53" s="21">
        <v>6875</v>
      </c>
      <c r="G53" s="16">
        <f t="shared" si="0"/>
        <v>534375</v>
      </c>
      <c r="H53" s="16">
        <f t="shared" si="1"/>
        <v>309375</v>
      </c>
    </row>
    <row r="54" spans="1:8" ht="45.75">
      <c r="A54" s="48" t="s">
        <v>92</v>
      </c>
      <c r="B54" s="73" t="s">
        <v>109</v>
      </c>
      <c r="C54" s="21">
        <v>45</v>
      </c>
      <c r="D54" s="22" t="s">
        <v>13</v>
      </c>
      <c r="E54" s="21">
        <v>15625</v>
      </c>
      <c r="F54" s="21">
        <v>8125</v>
      </c>
      <c r="G54" s="16">
        <f t="shared" si="0"/>
        <v>703125</v>
      </c>
      <c r="H54" s="16">
        <f t="shared" si="1"/>
        <v>365625</v>
      </c>
    </row>
    <row r="55" spans="1:8" ht="45" thickBot="1">
      <c r="A55" s="47" t="s">
        <v>93</v>
      </c>
      <c r="B55" s="31" t="s">
        <v>110</v>
      </c>
      <c r="C55" s="21">
        <v>636</v>
      </c>
      <c r="D55" s="22" t="s">
        <v>10</v>
      </c>
      <c r="E55" s="21">
        <v>815</v>
      </c>
      <c r="F55" s="21">
        <v>565</v>
      </c>
      <c r="G55" s="16">
        <f t="shared" si="0"/>
        <v>518340</v>
      </c>
      <c r="H55" s="16">
        <f t="shared" si="1"/>
        <v>359340</v>
      </c>
    </row>
    <row r="56" spans="1:8" ht="16.5" customHeight="1" thickBot="1">
      <c r="A56" s="112" t="str">
        <f>+A24</f>
        <v>1. ELŐKÉSZÍTŐ, BONTÁSI ÉS FÖLDMUNKÁK</v>
      </c>
      <c r="B56" s="115"/>
      <c r="C56" s="115"/>
      <c r="D56" s="115"/>
      <c r="E56" s="84" t="s">
        <v>1</v>
      </c>
      <c r="F56" s="85"/>
      <c r="G56" s="28">
        <f>SUM(G26:G55)</f>
        <v>4000965</v>
      </c>
      <c r="H56" s="28">
        <f>SUM(H26:H55)</f>
        <v>4758790</v>
      </c>
    </row>
    <row r="57" spans="1:8" ht="15" thickBot="1">
      <c r="A57" s="49"/>
      <c r="B57" s="6"/>
      <c r="C57" s="66"/>
      <c r="D57" s="8"/>
      <c r="E57" s="7"/>
      <c r="F57" s="7"/>
      <c r="G57" s="7"/>
      <c r="H57" s="7"/>
    </row>
    <row r="58" spans="1:8" ht="16.5" thickBot="1">
      <c r="A58" s="90" t="s">
        <v>94</v>
      </c>
      <c r="B58" s="91"/>
      <c r="C58" s="91"/>
      <c r="D58" s="91"/>
      <c r="E58" s="91"/>
      <c r="F58" s="91"/>
      <c r="G58" s="91"/>
      <c r="H58" s="92"/>
    </row>
    <row r="59" spans="1:8" ht="45.75" thickBot="1">
      <c r="A59" s="46" t="s">
        <v>4</v>
      </c>
      <c r="B59" s="3" t="s">
        <v>0</v>
      </c>
      <c r="C59" s="68" t="s">
        <v>24</v>
      </c>
      <c r="D59" s="4" t="s">
        <v>23</v>
      </c>
      <c r="E59" s="4" t="s">
        <v>19</v>
      </c>
      <c r="F59" s="4" t="s">
        <v>20</v>
      </c>
      <c r="G59" s="4" t="s">
        <v>21</v>
      </c>
      <c r="H59" s="4" t="s">
        <v>22</v>
      </c>
    </row>
    <row r="60" spans="1:8" ht="60.75">
      <c r="A60" s="48" t="s">
        <v>95</v>
      </c>
      <c r="B60" s="74" t="s">
        <v>47</v>
      </c>
      <c r="C60" s="21">
        <v>63</v>
      </c>
      <c r="D60" s="22" t="s">
        <v>12</v>
      </c>
      <c r="E60" s="21">
        <v>5250</v>
      </c>
      <c r="F60" s="21">
        <v>5250</v>
      </c>
      <c r="G60" s="29">
        <f aca="true" t="shared" si="2" ref="G60:G66">C60*E60</f>
        <v>330750</v>
      </c>
      <c r="H60" s="29">
        <f aca="true" t="shared" si="3" ref="H60:H66">C60*F60</f>
        <v>330750</v>
      </c>
    </row>
    <row r="61" spans="1:10" ht="60">
      <c r="A61" s="48" t="s">
        <v>96</v>
      </c>
      <c r="B61" s="74" t="s">
        <v>49</v>
      </c>
      <c r="C61" s="21">
        <v>58</v>
      </c>
      <c r="D61" s="22" t="s">
        <v>12</v>
      </c>
      <c r="E61" s="21">
        <v>6000</v>
      </c>
      <c r="F61" s="21">
        <v>5625</v>
      </c>
      <c r="G61" s="29">
        <f t="shared" si="2"/>
        <v>348000</v>
      </c>
      <c r="H61" s="29">
        <f t="shared" si="3"/>
        <v>326250</v>
      </c>
      <c r="J61" s="30"/>
    </row>
    <row r="62" spans="1:10" ht="30">
      <c r="A62" s="48" t="s">
        <v>98</v>
      </c>
      <c r="B62" s="74" t="s">
        <v>48</v>
      </c>
      <c r="C62" s="21">
        <v>18</v>
      </c>
      <c r="D62" s="22" t="s">
        <v>12</v>
      </c>
      <c r="E62" s="21">
        <v>2250</v>
      </c>
      <c r="F62" s="21">
        <v>1500</v>
      </c>
      <c r="G62" s="29">
        <f t="shared" si="2"/>
        <v>40500</v>
      </c>
      <c r="H62" s="29">
        <f t="shared" si="3"/>
        <v>27000</v>
      </c>
      <c r="J62" s="30"/>
    </row>
    <row r="63" spans="1:8" ht="122.25" customHeight="1">
      <c r="A63" s="48" t="s">
        <v>99</v>
      </c>
      <c r="B63" s="32" t="s">
        <v>50</v>
      </c>
      <c r="C63" s="21">
        <v>4</v>
      </c>
      <c r="D63" s="2" t="s">
        <v>3</v>
      </c>
      <c r="E63" s="10">
        <v>20000</v>
      </c>
      <c r="F63" s="10">
        <v>15000</v>
      </c>
      <c r="G63" s="29">
        <f t="shared" si="2"/>
        <v>80000</v>
      </c>
      <c r="H63" s="29">
        <f t="shared" si="3"/>
        <v>60000</v>
      </c>
    </row>
    <row r="64" spans="1:8" ht="135" customHeight="1">
      <c r="A64" s="48" t="s">
        <v>100</v>
      </c>
      <c r="B64" s="32" t="s">
        <v>51</v>
      </c>
      <c r="C64" s="21">
        <v>46</v>
      </c>
      <c r="D64" s="2" t="s">
        <v>3</v>
      </c>
      <c r="E64" s="10">
        <v>20000</v>
      </c>
      <c r="F64" s="10">
        <v>15000</v>
      </c>
      <c r="G64" s="29">
        <f t="shared" si="2"/>
        <v>920000</v>
      </c>
      <c r="H64" s="29">
        <f t="shared" si="3"/>
        <v>690000</v>
      </c>
    </row>
    <row r="65" spans="1:8" ht="119.25" customHeight="1">
      <c r="A65" s="48" t="s">
        <v>37</v>
      </c>
      <c r="B65" s="32" t="s">
        <v>52</v>
      </c>
      <c r="C65" s="21">
        <v>161</v>
      </c>
      <c r="D65" s="2" t="s">
        <v>3</v>
      </c>
      <c r="E65" s="10">
        <v>24000</v>
      </c>
      <c r="F65" s="10">
        <v>11000</v>
      </c>
      <c r="G65" s="29">
        <f t="shared" si="2"/>
        <v>3864000</v>
      </c>
      <c r="H65" s="29">
        <f t="shared" si="3"/>
        <v>1771000</v>
      </c>
    </row>
    <row r="66" spans="1:8" ht="106.5" customHeight="1">
      <c r="A66" s="48" t="s">
        <v>38</v>
      </c>
      <c r="B66" s="32" t="s">
        <v>112</v>
      </c>
      <c r="C66" s="21">
        <v>30</v>
      </c>
      <c r="D66" s="2" t="s">
        <v>3</v>
      </c>
      <c r="E66" s="10">
        <v>30000</v>
      </c>
      <c r="F66" s="10">
        <v>15000</v>
      </c>
      <c r="G66" s="29">
        <f t="shared" si="2"/>
        <v>900000</v>
      </c>
      <c r="H66" s="29">
        <f t="shared" si="3"/>
        <v>450000</v>
      </c>
    </row>
    <row r="67" spans="1:8" ht="15" customHeight="1">
      <c r="A67" s="48"/>
      <c r="B67" s="75" t="s">
        <v>115</v>
      </c>
      <c r="C67" s="25">
        <v>34</v>
      </c>
      <c r="D67" s="2" t="s">
        <v>2</v>
      </c>
      <c r="E67" s="10"/>
      <c r="F67" s="10"/>
      <c r="G67" s="76"/>
      <c r="H67" s="76"/>
    </row>
    <row r="68" spans="1:8" ht="15" customHeight="1" thickBot="1">
      <c r="A68" s="55"/>
      <c r="B68" s="77" t="s">
        <v>116</v>
      </c>
      <c r="C68" s="70">
        <v>34</v>
      </c>
      <c r="D68" s="41" t="s">
        <v>2</v>
      </c>
      <c r="E68" s="10"/>
      <c r="F68" s="10"/>
      <c r="G68" s="78"/>
      <c r="H68" s="78"/>
    </row>
    <row r="69" spans="1:8" ht="15.75" thickBot="1">
      <c r="A69" s="112" t="str">
        <f>+A58</f>
        <v>2. ÉPÍTÉSI MUNKÁK</v>
      </c>
      <c r="B69" s="113"/>
      <c r="C69" s="113"/>
      <c r="D69" s="113"/>
      <c r="E69" s="83" t="s">
        <v>1</v>
      </c>
      <c r="F69" s="83"/>
      <c r="G69" s="40">
        <f>SUM(G60:G68)</f>
        <v>6483250</v>
      </c>
      <c r="H69" s="28">
        <f>SUM(H60:H68)</f>
        <v>3655000</v>
      </c>
    </row>
    <row r="70" ht="15" thickBot="1"/>
    <row r="71" spans="1:8" ht="16.5" thickBot="1">
      <c r="A71" s="90" t="s">
        <v>101</v>
      </c>
      <c r="B71" s="91"/>
      <c r="C71" s="91"/>
      <c r="D71" s="91"/>
      <c r="E71" s="91"/>
      <c r="F71" s="91"/>
      <c r="G71" s="91"/>
      <c r="H71" s="92"/>
    </row>
    <row r="72" spans="1:8" ht="45.75" thickBot="1">
      <c r="A72" s="46" t="s">
        <v>4</v>
      </c>
      <c r="B72" s="3" t="s">
        <v>0</v>
      </c>
      <c r="C72" s="68" t="s">
        <v>24</v>
      </c>
      <c r="D72" s="4" t="s">
        <v>23</v>
      </c>
      <c r="E72" s="4" t="s">
        <v>19</v>
      </c>
      <c r="F72" s="4" t="s">
        <v>20</v>
      </c>
      <c r="G72" s="4" t="s">
        <v>21</v>
      </c>
      <c r="H72" s="4" t="s">
        <v>22</v>
      </c>
    </row>
    <row r="73" spans="1:8" ht="114.75">
      <c r="A73" s="47" t="s">
        <v>102</v>
      </c>
      <c r="B73" s="31" t="s">
        <v>113</v>
      </c>
      <c r="C73" s="21"/>
      <c r="D73" s="2"/>
      <c r="E73" s="10"/>
      <c r="F73" s="10"/>
      <c r="G73" s="10"/>
      <c r="H73" s="10"/>
    </row>
    <row r="74" spans="1:8" ht="14.25">
      <c r="A74" s="51"/>
      <c r="B74" s="57" t="s">
        <v>121</v>
      </c>
      <c r="C74" s="60">
        <v>3</v>
      </c>
      <c r="D74" s="59" t="s">
        <v>2</v>
      </c>
      <c r="E74" s="10">
        <v>123750</v>
      </c>
      <c r="F74" s="10">
        <v>56250</v>
      </c>
      <c r="G74" s="10">
        <f>C74*E74</f>
        <v>371250</v>
      </c>
      <c r="H74" s="10">
        <f>C74*F74</f>
        <v>168750</v>
      </c>
    </row>
    <row r="75" spans="1:8" ht="14.25">
      <c r="A75" s="51"/>
      <c r="B75" s="57" t="s">
        <v>72</v>
      </c>
      <c r="C75" s="60">
        <v>1</v>
      </c>
      <c r="D75" s="59" t="s">
        <v>2</v>
      </c>
      <c r="E75" s="10">
        <v>123750</v>
      </c>
      <c r="F75" s="10">
        <v>56250</v>
      </c>
      <c r="G75" s="10">
        <f>C75*E75</f>
        <v>123750</v>
      </c>
      <c r="H75" s="10">
        <f>C75*F75</f>
        <v>56250</v>
      </c>
    </row>
    <row r="76" spans="1:8" ht="14.25">
      <c r="A76" s="51"/>
      <c r="B76" s="58" t="s">
        <v>73</v>
      </c>
      <c r="C76" s="60">
        <v>2</v>
      </c>
      <c r="D76" s="59" t="s">
        <v>2</v>
      </c>
      <c r="E76" s="10">
        <v>123750</v>
      </c>
      <c r="F76" s="10">
        <v>56250</v>
      </c>
      <c r="G76" s="10">
        <f>C76*E76</f>
        <v>247500</v>
      </c>
      <c r="H76" s="10">
        <f>C76*F76</f>
        <v>112500</v>
      </c>
    </row>
    <row r="77" spans="1:8" ht="57.75">
      <c r="A77" s="47" t="s">
        <v>97</v>
      </c>
      <c r="B77" s="31" t="s">
        <v>114</v>
      </c>
      <c r="C77" s="21"/>
      <c r="D77" s="2"/>
      <c r="E77" s="10"/>
      <c r="F77" s="10"/>
      <c r="G77" s="10"/>
      <c r="H77" s="10"/>
    </row>
    <row r="78" spans="1:8" ht="14.25">
      <c r="A78" s="51"/>
      <c r="B78" s="58" t="s">
        <v>54</v>
      </c>
      <c r="C78" s="69">
        <v>40</v>
      </c>
      <c r="D78" s="59" t="s">
        <v>2</v>
      </c>
      <c r="E78" s="10">
        <v>1500</v>
      </c>
      <c r="F78" s="10">
        <v>600</v>
      </c>
      <c r="G78" s="10">
        <f aca="true" t="shared" si="4" ref="G78:G87">C78*E78</f>
        <v>60000</v>
      </c>
      <c r="H78" s="10">
        <f aca="true" t="shared" si="5" ref="H78:H87">C78*F78</f>
        <v>24000</v>
      </c>
    </row>
    <row r="79" spans="1:8" ht="14.25">
      <c r="A79" s="51"/>
      <c r="B79" s="58" t="s">
        <v>55</v>
      </c>
      <c r="C79" s="69">
        <v>20</v>
      </c>
      <c r="D79" s="59" t="s">
        <v>2</v>
      </c>
      <c r="E79" s="10">
        <v>790</v>
      </c>
      <c r="F79" s="10">
        <v>315</v>
      </c>
      <c r="G79" s="10">
        <f t="shared" si="4"/>
        <v>15800</v>
      </c>
      <c r="H79" s="10">
        <f t="shared" si="5"/>
        <v>6300</v>
      </c>
    </row>
    <row r="80" spans="1:8" ht="14.25">
      <c r="A80" s="51"/>
      <c r="B80" s="58" t="s">
        <v>56</v>
      </c>
      <c r="C80" s="69">
        <v>20</v>
      </c>
      <c r="D80" s="59" t="s">
        <v>2</v>
      </c>
      <c r="E80" s="10">
        <v>790</v>
      </c>
      <c r="F80" s="10">
        <v>315</v>
      </c>
      <c r="G80" s="10">
        <f t="shared" si="4"/>
        <v>15800</v>
      </c>
      <c r="H80" s="10">
        <f t="shared" si="5"/>
        <v>6300</v>
      </c>
    </row>
    <row r="81" spans="1:8" ht="14.25">
      <c r="A81" s="51"/>
      <c r="B81" s="58" t="s">
        <v>14</v>
      </c>
      <c r="C81" s="69">
        <v>50</v>
      </c>
      <c r="D81" s="59" t="s">
        <v>2</v>
      </c>
      <c r="E81" s="10">
        <v>1575</v>
      </c>
      <c r="F81" s="10">
        <v>625</v>
      </c>
      <c r="G81" s="10">
        <f t="shared" si="4"/>
        <v>78750</v>
      </c>
      <c r="H81" s="10">
        <f t="shared" si="5"/>
        <v>31250</v>
      </c>
    </row>
    <row r="82" spans="1:8" ht="14.25">
      <c r="A82" s="51"/>
      <c r="B82" s="58" t="s">
        <v>57</v>
      </c>
      <c r="C82" s="69">
        <v>30</v>
      </c>
      <c r="D82" s="59" t="s">
        <v>2</v>
      </c>
      <c r="E82" s="10">
        <v>790</v>
      </c>
      <c r="F82" s="10">
        <v>315</v>
      </c>
      <c r="G82" s="10">
        <f t="shared" si="4"/>
        <v>23700</v>
      </c>
      <c r="H82" s="10">
        <f t="shared" si="5"/>
        <v>9450</v>
      </c>
    </row>
    <row r="83" spans="1:8" ht="14.25">
      <c r="A83" s="51"/>
      <c r="B83" s="58" t="s">
        <v>58</v>
      </c>
      <c r="C83" s="69">
        <v>30</v>
      </c>
      <c r="D83" s="59" t="s">
        <v>2</v>
      </c>
      <c r="E83" s="10">
        <v>790</v>
      </c>
      <c r="F83" s="10">
        <v>315</v>
      </c>
      <c r="G83" s="10">
        <f t="shared" si="4"/>
        <v>23700</v>
      </c>
      <c r="H83" s="10">
        <f t="shared" si="5"/>
        <v>9450</v>
      </c>
    </row>
    <row r="84" spans="1:8" ht="14.25">
      <c r="A84" s="51"/>
      <c r="B84" s="58" t="s">
        <v>59</v>
      </c>
      <c r="C84" s="69">
        <v>41</v>
      </c>
      <c r="D84" s="59" t="s">
        <v>2</v>
      </c>
      <c r="E84" s="10">
        <v>790</v>
      </c>
      <c r="F84" s="10">
        <v>315</v>
      </c>
      <c r="G84" s="10">
        <f t="shared" si="4"/>
        <v>32390</v>
      </c>
      <c r="H84" s="10">
        <f t="shared" si="5"/>
        <v>12915</v>
      </c>
    </row>
    <row r="85" spans="1:8" ht="14.25">
      <c r="A85" s="51"/>
      <c r="B85" s="58" t="s">
        <v>60</v>
      </c>
      <c r="C85" s="69">
        <v>35</v>
      </c>
      <c r="D85" s="59" t="s">
        <v>2</v>
      </c>
      <c r="E85" s="10">
        <v>790</v>
      </c>
      <c r="F85" s="10">
        <v>315</v>
      </c>
      <c r="G85" s="10">
        <f t="shared" si="4"/>
        <v>27650</v>
      </c>
      <c r="H85" s="10">
        <f t="shared" si="5"/>
        <v>11025</v>
      </c>
    </row>
    <row r="86" spans="1:8" ht="48" customHeight="1">
      <c r="A86" s="48" t="s">
        <v>104</v>
      </c>
      <c r="B86" s="31" t="s">
        <v>74</v>
      </c>
      <c r="C86" s="21">
        <v>1</v>
      </c>
      <c r="D86" s="2" t="s">
        <v>5</v>
      </c>
      <c r="E86" s="10">
        <v>47500</v>
      </c>
      <c r="F86" s="10">
        <v>15000</v>
      </c>
      <c r="G86" s="10">
        <f t="shared" si="4"/>
        <v>47500</v>
      </c>
      <c r="H86" s="10">
        <f t="shared" si="5"/>
        <v>15000</v>
      </c>
    </row>
    <row r="87" spans="1:8" ht="145.5" customHeight="1" thickBot="1">
      <c r="A87" s="55" t="s">
        <v>103</v>
      </c>
      <c r="B87" s="56" t="s">
        <v>36</v>
      </c>
      <c r="C87" s="70">
        <v>943</v>
      </c>
      <c r="D87" s="41" t="s">
        <v>3</v>
      </c>
      <c r="E87" s="15">
        <v>690</v>
      </c>
      <c r="F87" s="15">
        <v>940</v>
      </c>
      <c r="G87" s="10">
        <f t="shared" si="4"/>
        <v>650670</v>
      </c>
      <c r="H87" s="10">
        <f t="shared" si="5"/>
        <v>886420</v>
      </c>
    </row>
    <row r="88" spans="1:8" ht="15.75" thickBot="1">
      <c r="A88" s="112" t="str">
        <f>+A71</f>
        <v>3. NÖVÉNYTELEPÍTÉS</v>
      </c>
      <c r="B88" s="113"/>
      <c r="C88" s="113"/>
      <c r="D88" s="114"/>
      <c r="E88" s="17" t="s">
        <v>1</v>
      </c>
      <c r="F88" s="17"/>
      <c r="G88" s="27">
        <f>SUM(G73:G87)</f>
        <v>1718460</v>
      </c>
      <c r="H88" s="27">
        <f>SUM(H73:H87)</f>
        <v>1349610</v>
      </c>
    </row>
    <row r="89" ht="15" thickBot="1"/>
    <row r="90" spans="1:8" ht="16.5" thickBot="1">
      <c r="A90" s="90" t="s">
        <v>107</v>
      </c>
      <c r="B90" s="91"/>
      <c r="C90" s="91"/>
      <c r="D90" s="91"/>
      <c r="E90" s="91"/>
      <c r="F90" s="91"/>
      <c r="G90" s="91"/>
      <c r="H90" s="92"/>
    </row>
    <row r="91" spans="1:8" ht="45.75" thickBot="1">
      <c r="A91" s="46" t="s">
        <v>4</v>
      </c>
      <c r="B91" s="3" t="s">
        <v>0</v>
      </c>
      <c r="C91" s="68" t="s">
        <v>24</v>
      </c>
      <c r="D91" s="4" t="s">
        <v>23</v>
      </c>
      <c r="E91" s="4" t="s">
        <v>19</v>
      </c>
      <c r="F91" s="4" t="s">
        <v>20</v>
      </c>
      <c r="G91" s="4" t="s">
        <v>21</v>
      </c>
      <c r="H91" s="4" t="s">
        <v>22</v>
      </c>
    </row>
    <row r="92" spans="1:8" ht="57.75">
      <c r="A92" s="48" t="s">
        <v>30</v>
      </c>
      <c r="B92" s="34" t="s">
        <v>84</v>
      </c>
      <c r="C92" s="18"/>
      <c r="D92" s="2"/>
      <c r="E92" s="10"/>
      <c r="F92" s="10"/>
      <c r="G92" s="16"/>
      <c r="H92" s="16"/>
    </row>
    <row r="93" spans="1:8" ht="14.25">
      <c r="A93" s="48"/>
      <c r="B93" s="24" t="s">
        <v>75</v>
      </c>
      <c r="C93" s="21">
        <v>1</v>
      </c>
      <c r="D93" s="2" t="s">
        <v>2</v>
      </c>
      <c r="E93" s="10">
        <v>568000</v>
      </c>
      <c r="F93" s="10">
        <v>115000</v>
      </c>
      <c r="G93" s="16">
        <f aca="true" t="shared" si="6" ref="G93:G104">C93*E93</f>
        <v>568000</v>
      </c>
      <c r="H93" s="16">
        <f aca="true" t="shared" si="7" ref="H93:H104">C93*F93</f>
        <v>115000</v>
      </c>
    </row>
    <row r="94" spans="1:8" ht="14.25">
      <c r="A94" s="48"/>
      <c r="B94" s="24" t="s">
        <v>76</v>
      </c>
      <c r="C94" s="21">
        <v>1</v>
      </c>
      <c r="D94" s="2" t="s">
        <v>2</v>
      </c>
      <c r="E94" s="10">
        <v>645000</v>
      </c>
      <c r="F94" s="10">
        <v>115000</v>
      </c>
      <c r="G94" s="16">
        <f t="shared" si="6"/>
        <v>645000</v>
      </c>
      <c r="H94" s="16">
        <f t="shared" si="7"/>
        <v>115000</v>
      </c>
    </row>
    <row r="95" spans="1:8" ht="14.25">
      <c r="A95" s="48"/>
      <c r="B95" s="24" t="s">
        <v>77</v>
      </c>
      <c r="C95" s="21">
        <v>1</v>
      </c>
      <c r="D95" s="2" t="s">
        <v>2</v>
      </c>
      <c r="E95" s="10">
        <v>710000</v>
      </c>
      <c r="F95" s="10">
        <v>115000</v>
      </c>
      <c r="G95" s="16">
        <f t="shared" si="6"/>
        <v>710000</v>
      </c>
      <c r="H95" s="16">
        <f t="shared" si="7"/>
        <v>115000</v>
      </c>
    </row>
    <row r="96" spans="1:8" ht="14.25">
      <c r="A96" s="48"/>
      <c r="B96" s="24" t="s">
        <v>79</v>
      </c>
      <c r="C96" s="21">
        <v>1</v>
      </c>
      <c r="D96" s="2" t="s">
        <v>2</v>
      </c>
      <c r="E96" s="10">
        <v>606000</v>
      </c>
      <c r="F96" s="10">
        <v>115000</v>
      </c>
      <c r="G96" s="16">
        <f t="shared" si="6"/>
        <v>606000</v>
      </c>
      <c r="H96" s="16">
        <f t="shared" si="7"/>
        <v>115000</v>
      </c>
    </row>
    <row r="97" spans="1:8" ht="14.25">
      <c r="A97" s="48"/>
      <c r="B97" s="24" t="s">
        <v>80</v>
      </c>
      <c r="C97" s="21">
        <v>1</v>
      </c>
      <c r="D97" s="2" t="s">
        <v>2</v>
      </c>
      <c r="E97" s="10">
        <v>1230000</v>
      </c>
      <c r="F97" s="10">
        <v>115000</v>
      </c>
      <c r="G97" s="16">
        <f t="shared" si="6"/>
        <v>1230000</v>
      </c>
      <c r="H97" s="16">
        <f t="shared" si="7"/>
        <v>115000</v>
      </c>
    </row>
    <row r="98" spans="1:8" ht="14.25">
      <c r="A98" s="48"/>
      <c r="B98" s="24" t="s">
        <v>78</v>
      </c>
      <c r="C98" s="21">
        <v>1</v>
      </c>
      <c r="D98" s="2" t="s">
        <v>2</v>
      </c>
      <c r="E98" s="10">
        <v>573000</v>
      </c>
      <c r="F98" s="10">
        <v>115000</v>
      </c>
      <c r="G98" s="16">
        <f t="shared" si="6"/>
        <v>573000</v>
      </c>
      <c r="H98" s="16">
        <f t="shared" si="7"/>
        <v>115000</v>
      </c>
    </row>
    <row r="99" spans="1:8" ht="14.25">
      <c r="A99" s="48"/>
      <c r="B99" s="24" t="s">
        <v>81</v>
      </c>
      <c r="C99" s="21">
        <v>1</v>
      </c>
      <c r="D99" s="2" t="s">
        <v>2</v>
      </c>
      <c r="E99" s="10">
        <v>249000</v>
      </c>
      <c r="F99" s="10">
        <v>90000</v>
      </c>
      <c r="G99" s="16">
        <f t="shared" si="6"/>
        <v>249000</v>
      </c>
      <c r="H99" s="16">
        <f t="shared" si="7"/>
        <v>90000</v>
      </c>
    </row>
    <row r="100" spans="1:8" ht="43.5">
      <c r="A100" s="48" t="s">
        <v>105</v>
      </c>
      <c r="B100" s="12" t="s">
        <v>85</v>
      </c>
      <c r="C100" s="19"/>
      <c r="D100" s="2"/>
      <c r="E100" s="1"/>
      <c r="F100" s="1"/>
      <c r="G100" s="13"/>
      <c r="H100" s="13"/>
    </row>
    <row r="101" spans="1:8" ht="58.15" customHeight="1">
      <c r="A101" s="48"/>
      <c r="B101" s="24" t="s">
        <v>53</v>
      </c>
      <c r="C101" s="21">
        <v>3</v>
      </c>
      <c r="D101" s="2" t="s">
        <v>2</v>
      </c>
      <c r="E101" s="10">
        <v>420000</v>
      </c>
      <c r="F101" s="10">
        <v>95000</v>
      </c>
      <c r="G101" s="16">
        <f t="shared" si="6"/>
        <v>1260000</v>
      </c>
      <c r="H101" s="16">
        <f t="shared" si="7"/>
        <v>285000</v>
      </c>
    </row>
    <row r="102" spans="1:8" ht="42.75">
      <c r="A102" s="48"/>
      <c r="B102" s="24" t="s">
        <v>82</v>
      </c>
      <c r="C102" s="21">
        <v>1</v>
      </c>
      <c r="D102" s="2" t="s">
        <v>2</v>
      </c>
      <c r="E102" s="10">
        <v>370000</v>
      </c>
      <c r="F102" s="10">
        <v>60000</v>
      </c>
      <c r="G102" s="16">
        <f t="shared" si="6"/>
        <v>370000</v>
      </c>
      <c r="H102" s="16">
        <f t="shared" si="7"/>
        <v>60000</v>
      </c>
    </row>
    <row r="103" spans="1:8" ht="42.75">
      <c r="A103" s="48"/>
      <c r="B103" s="24" t="s">
        <v>83</v>
      </c>
      <c r="C103" s="25">
        <v>3</v>
      </c>
      <c r="D103" s="2" t="s">
        <v>2</v>
      </c>
      <c r="E103" s="1">
        <v>72000</v>
      </c>
      <c r="F103" s="33">
        <v>75000</v>
      </c>
      <c r="G103" s="16">
        <f t="shared" si="6"/>
        <v>216000</v>
      </c>
      <c r="H103" s="16">
        <f t="shared" si="7"/>
        <v>225000</v>
      </c>
    </row>
    <row r="104" spans="1:8" ht="15.75" thickBot="1">
      <c r="A104" s="48" t="s">
        <v>106</v>
      </c>
      <c r="B104" s="26" t="s">
        <v>86</v>
      </c>
      <c r="C104" s="25">
        <v>1</v>
      </c>
      <c r="D104" s="2" t="s">
        <v>6</v>
      </c>
      <c r="E104" s="1">
        <v>0</v>
      </c>
      <c r="F104" s="1">
        <v>240000</v>
      </c>
      <c r="G104" s="16">
        <f t="shared" si="6"/>
        <v>0</v>
      </c>
      <c r="H104" s="16">
        <f t="shared" si="7"/>
        <v>240000</v>
      </c>
    </row>
    <row r="105" spans="1:8" ht="15.75" thickBot="1">
      <c r="A105" s="110" t="str">
        <f>+A90</f>
        <v>4. FITNESZESZKÖZÖK ÉS PARKBERENDEZÉS</v>
      </c>
      <c r="B105" s="111"/>
      <c r="C105" s="111"/>
      <c r="D105" s="111"/>
      <c r="E105" s="17" t="s">
        <v>1</v>
      </c>
      <c r="F105" s="17"/>
      <c r="G105" s="28">
        <f>SUM(G92:G104)</f>
        <v>6427000</v>
      </c>
      <c r="H105" s="28">
        <f>SUM(H92:H104)</f>
        <v>1590000</v>
      </c>
    </row>
  </sheetData>
  <mergeCells count="29">
    <mergeCell ref="A90:H90"/>
    <mergeCell ref="A105:D105"/>
    <mergeCell ref="B18:D18"/>
    <mergeCell ref="A71:H71"/>
    <mergeCell ref="A88:D88"/>
    <mergeCell ref="A56:D56"/>
    <mergeCell ref="A58:H58"/>
    <mergeCell ref="A69:D69"/>
    <mergeCell ref="A2:H2"/>
    <mergeCell ref="A4:H4"/>
    <mergeCell ref="A5:H5"/>
    <mergeCell ref="A6:H6"/>
    <mergeCell ref="B9:H9"/>
    <mergeCell ref="B10:H10"/>
    <mergeCell ref="B11:H11"/>
    <mergeCell ref="E69:F69"/>
    <mergeCell ref="E56:F56"/>
    <mergeCell ref="E20:F20"/>
    <mergeCell ref="B21:D21"/>
    <mergeCell ref="E21:F21"/>
    <mergeCell ref="E22:F22"/>
    <mergeCell ref="A24:H24"/>
    <mergeCell ref="B14:D14"/>
    <mergeCell ref="B15:D15"/>
    <mergeCell ref="B16:D16"/>
    <mergeCell ref="B19:D19"/>
    <mergeCell ref="B20:D20"/>
    <mergeCell ref="B17:D17"/>
    <mergeCell ref="B22:D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  <rowBreaks count="3" manualBreakCount="3">
    <brk id="23" max="16383" man="1"/>
    <brk id="41" max="16383" man="1"/>
    <brk id="69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D73ACC413ED144E9044D4B09C2CE6A3" ma:contentTypeVersion="17" ma:contentTypeDescription="Új dokumentum létrehozása." ma:contentTypeScope="" ma:versionID="37a0d265aa0afc1588a5987c9a6c5086">
  <xsd:schema xmlns:xsd="http://www.w3.org/2001/XMLSchema" xmlns:xs="http://www.w3.org/2001/XMLSchema" xmlns:p="http://schemas.microsoft.com/office/2006/metadata/properties" xmlns:ns2="a180c5c6-b198-4a30-9cd3-4aa5a7bc4a09" xmlns:ns3="ec843d80-ba6b-43fb-8c77-331d1ca53d6a" targetNamespace="http://schemas.microsoft.com/office/2006/metadata/properties" ma:root="true" ma:fieldsID="814b8b55c5e74692fbe0f68047c36561" ns2:_="" ns3:_="">
    <xsd:import namespace="a180c5c6-b198-4a30-9cd3-4aa5a7bc4a09"/>
    <xsd:import namespace="ec843d80-ba6b-43fb-8c77-331d1ca53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80c5c6-b198-4a30-9cd3-4aa5a7bc4a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Képcímkék" ma:readOnly="false" ma:fieldId="{5cf76f15-5ced-4ddc-b409-7134ff3c332f}" ma:taxonomyMulti="true" ma:sspId="011d934d-1dae-4c68-aa9b-5cc1c3254d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43d80-ba6b-43fb-8c77-331d1ca53d6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e7dcf19-57f4-4f50-ba50-556904ee6a05}" ma:internalName="TaxCatchAll" ma:showField="CatchAllData" ma:web="ec843d80-ba6b-43fb-8c77-331d1ca53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E5DD3E-FC74-4F16-BE1F-21885FF433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E9C600-34D1-4B75-8A7A-B1973EE1E5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80c5c6-b198-4a30-9cd3-4aa5a7bc4a09"/>
    <ds:schemaRef ds:uri="ec843d80-ba6b-43fb-8c77-331d1ca53d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PAnda Pont Kft.</dc:creator>
  <cp:keywords/>
  <dc:description/>
  <cp:lastModifiedBy>Andaházy László</cp:lastModifiedBy>
  <cp:lastPrinted>2023-10-06T11:15:28Z</cp:lastPrinted>
  <dcterms:created xsi:type="dcterms:W3CDTF">2022-04-30T12:46:03Z</dcterms:created>
  <dcterms:modified xsi:type="dcterms:W3CDTF">2024-02-28T11:40:43Z</dcterms:modified>
  <cp:category/>
  <cp:version/>
  <cp:contentType/>
  <cp:contentStatus/>
</cp:coreProperties>
</file>