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klts_KIVITELI" sheetId="2" r:id="rId1"/>
  </sheets>
  <definedNames>
    <definedName name="_xlnm.Print_Area" localSheetId="0">'klts_KIVITELI'!$A$1:$H$132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<sst xmlns="http://schemas.openxmlformats.org/spreadsheetml/2006/main" count="267" uniqueCount="157">
  <si>
    <t>Tétel</t>
  </si>
  <si>
    <t>összesen:</t>
  </si>
  <si>
    <t>db</t>
  </si>
  <si>
    <r>
      <t>m</t>
    </r>
    <r>
      <rPr>
        <vertAlign val="superscript"/>
        <sz val="11"/>
        <color theme="1"/>
        <rFont val="Arial"/>
        <family val="2"/>
      </rPr>
      <t>2</t>
    </r>
  </si>
  <si>
    <t>Sorsz.</t>
  </si>
  <si>
    <r>
      <t>m</t>
    </r>
    <r>
      <rPr>
        <vertAlign val="superscript"/>
        <sz val="11"/>
        <color theme="1"/>
        <rFont val="Arial"/>
        <family val="2"/>
      </rPr>
      <t>3</t>
    </r>
  </si>
  <si>
    <t>ÖSSZESEN:</t>
  </si>
  <si>
    <t>MUNKANEM</t>
  </si>
  <si>
    <r>
      <t>m</t>
    </r>
    <r>
      <rPr>
        <vertAlign val="superscript"/>
        <sz val="11"/>
        <rFont val="Arial"/>
        <family val="2"/>
      </rPr>
      <t>2</t>
    </r>
  </si>
  <si>
    <t>szemetes</t>
  </si>
  <si>
    <t>m</t>
  </si>
  <si>
    <t>Parkberendezési tárgyak</t>
  </si>
  <si>
    <r>
      <t>m</t>
    </r>
    <r>
      <rPr>
        <vertAlign val="superscript"/>
        <sz val="11"/>
        <rFont val="Arial"/>
        <family val="2"/>
      </rPr>
      <t>3</t>
    </r>
  </si>
  <si>
    <t>Ribes alpinum</t>
  </si>
  <si>
    <t>Ligustrum vulgare 'Lodense'</t>
  </si>
  <si>
    <t>Lonicera nitida 'Elegant'</t>
  </si>
  <si>
    <t>Euphorbia x martinii 'Ascot Rainbow'</t>
  </si>
  <si>
    <r>
      <rPr>
        <b/>
        <i/>
        <sz val="11"/>
        <rFont val="Arial"/>
        <family val="2"/>
      </rPr>
      <t>3 rétegű favédő kalodák készítése</t>
    </r>
    <r>
      <rPr>
        <i/>
        <sz val="11"/>
        <rFont val="Arial"/>
        <family val="2"/>
      </rPr>
      <t xml:space="preserve"> a bontási terven jelölt fák köré - törzsvédő bandázs, rugalmas távtartó, zárt deszkázat</t>
    </r>
  </si>
  <si>
    <r>
      <rPr>
        <b/>
        <i/>
        <sz val="11"/>
        <rFont val="Arial"/>
        <family val="2"/>
      </rPr>
      <t>ideiglenes favédő kerítés készítése</t>
    </r>
    <r>
      <rPr>
        <i/>
        <sz val="11"/>
        <rFont val="Arial"/>
        <family val="2"/>
      </rPr>
      <t xml:space="preserve"> facsoportok favédelmi zónájának elhatárolására - mobil dróthálós kerítés vagy faoszlopok műanyag védőhálóval</t>
    </r>
  </si>
  <si>
    <t>Építés közbeni favédelem</t>
  </si>
  <si>
    <t>I.o. termőföld</t>
  </si>
  <si>
    <t>Anyag egységár
(Ft)</t>
  </si>
  <si>
    <t>Díj
 egységár
(Ft)</t>
  </si>
  <si>
    <t>Anyag összesen
(Ft)</t>
  </si>
  <si>
    <t>Díj
 összesen
(Ft)</t>
  </si>
  <si>
    <t>Mennyiség egység</t>
  </si>
  <si>
    <t>Mennyiség</t>
  </si>
  <si>
    <t>kg</t>
  </si>
  <si>
    <r>
      <t>Stockosorb hydrogél (0,3 kg/m</t>
    </r>
    <r>
      <rPr>
        <i/>
        <vertAlign val="superscript"/>
        <sz val="11"/>
        <rFont val="Arial CE"/>
        <family val="2"/>
      </rPr>
      <t>3</t>
    </r>
    <r>
      <rPr>
        <i/>
        <sz val="11"/>
        <rFont val="Arial CE"/>
        <family val="2"/>
      </rPr>
      <t>)</t>
    </r>
  </si>
  <si>
    <t>Megjegyzések</t>
  </si>
  <si>
    <t>1. A mennyiségek a helyszínen ellenőrizendők!</t>
  </si>
  <si>
    <t xml:space="preserve">2. A mennyiségek vágási veszteséget és lazulást nem tartalmaznak. </t>
  </si>
  <si>
    <t>4,1</t>
  </si>
  <si>
    <t>4,2</t>
  </si>
  <si>
    <t>4,3</t>
  </si>
  <si>
    <t>Anyag
összesen
(Ft)</t>
  </si>
  <si>
    <t>Díj
összesen
(Ft)</t>
  </si>
  <si>
    <t>MINDÖSSZESEN NETTÓ:</t>
  </si>
  <si>
    <t>ÁFA 27%</t>
  </si>
  <si>
    <t>MINDÖSSZESEN BRUTTÓ:</t>
  </si>
  <si>
    <t>2,6</t>
  </si>
  <si>
    <t>2,7</t>
  </si>
  <si>
    <t>2,9</t>
  </si>
  <si>
    <t>3. A költségvetésben szereplő termékek gyártmányok funkciója és műszaki tartalma az irányadó, azoknak megfelelő és egyenértékű termékek és anyagok is felhasználhatók.</t>
  </si>
  <si>
    <t>dátum: 2023. október</t>
  </si>
  <si>
    <t>Cserje- és bozótirtás</t>
  </si>
  <si>
    <t>1,5</t>
  </si>
  <si>
    <t>1. ELŐKÉSZÍTŐ, BONTÁSI ÉS FÖLDMUNKÁK</t>
  </si>
  <si>
    <t>kosárpalánk</t>
  </si>
  <si>
    <r>
      <t xml:space="preserve">Berendezések bontása, </t>
    </r>
    <r>
      <rPr>
        <sz val="11"/>
        <rFont val="Arial"/>
        <family val="2"/>
      </rPr>
      <t>a bontott anyag beszállításával a beruházó telephelyére</t>
    </r>
  </si>
  <si>
    <t xml:space="preserve">öntottvas-vázas pad </t>
  </si>
  <si>
    <t>futballkapu (áthelyezés)</t>
  </si>
  <si>
    <t>sportpályakerítés</t>
  </si>
  <si>
    <r>
      <rPr>
        <b/>
        <i/>
        <sz val="11"/>
        <rFont val="Arial"/>
        <family val="2"/>
      </rPr>
      <t>aszfaltburkolat bontása, az alépítmény kitermelésével 17 cm mélységig</t>
    </r>
    <r>
      <rPr>
        <i/>
        <sz val="11"/>
        <rFont val="Arial"/>
        <family val="2"/>
      </rPr>
      <t xml:space="preserve"> -  96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</si>
  <si>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 xml:space="preserve">aszfaltburkolat bontása, az alépítmény kitermelésével 40 cm mélységig </t>
    </r>
    <r>
      <rPr>
        <i/>
        <sz val="11"/>
        <rFont val="Arial"/>
        <family val="2"/>
      </rPr>
      <t>- 138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</si>
  <si>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aszfaltburkolat bontása, az alépítmény kitermelésével 30 cm mélységig</t>
    </r>
    <r>
      <rPr>
        <i/>
        <sz val="11"/>
        <rFont val="Arial"/>
        <family val="2"/>
      </rPr>
      <t xml:space="preserve"> - 677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</si>
  <si>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aszfaltburkolat bontása, az alépítmény kitermelésével 60 cm mélységig</t>
    </r>
    <r>
      <rPr>
        <i/>
        <sz val="11"/>
        <rFont val="Arial"/>
        <family val="2"/>
      </rPr>
      <t xml:space="preserve"> - 9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</si>
  <si>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aszfaltburkolat bontása, az alépítmény kitermelésével 100 cm mélységig</t>
    </r>
    <r>
      <rPr>
        <i/>
        <sz val="11"/>
        <rFont val="Arial"/>
        <family val="2"/>
      </rPr>
      <t xml:space="preserve"> - 16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</si>
  <si>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egyéb burkolat (beton) bontása, az alépítmény kitermelésével 30 cm mélységig</t>
    </r>
    <r>
      <rPr>
        <i/>
        <sz val="11"/>
        <rFont val="Arial"/>
        <family val="2"/>
      </rPr>
      <t xml:space="preserve"> - 7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</si>
  <si>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egyéb burkolat (beton) bontása, az alépítmény kitermelésével 40 cm mélységig</t>
    </r>
    <r>
      <rPr>
        <i/>
        <sz val="11"/>
        <rFont val="Arial"/>
        <family val="2"/>
      </rPr>
      <t xml:space="preserve"> - 9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-en, az alépítmény újrahasznosítható részének helyszíni deponálásával, a törmelékfelesleg hivatalos befogadóhoz szállításával </t>
    </r>
  </si>
  <si>
    <r>
      <rPr>
        <b/>
        <i/>
        <sz val="11"/>
        <rFont val="Arial"/>
        <family val="2"/>
      </rPr>
      <t>zöldfelület bontása, tükör kialakítása 40 cm mélységig</t>
    </r>
    <r>
      <rPr>
        <i/>
        <sz val="11"/>
        <rFont val="Arial"/>
        <family val="2"/>
      </rPr>
      <t xml:space="preserve"> - 5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-en, a földfelesleg hivatalos befogadóhoz szállításával</t>
    </r>
  </si>
  <si>
    <r>
      <rPr>
        <b/>
        <i/>
        <sz val="11"/>
        <rFont val="Arial"/>
        <family val="2"/>
      </rPr>
      <t>zöldfelület bontása, ültetőárok ásás 60 cm mélységig</t>
    </r>
    <r>
      <rPr>
        <i/>
        <sz val="11"/>
        <rFont val="Arial"/>
        <family val="2"/>
      </rPr>
      <t xml:space="preserve"> - 5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-en, a földfelesleg hivatalos befogadóhoz szállításával</t>
    </r>
  </si>
  <si>
    <r>
      <rPr>
        <b/>
        <sz val="11"/>
        <rFont val="Arial CE"/>
        <family val="2"/>
      </rPr>
      <t>Termőföld betöltése</t>
    </r>
    <r>
      <rPr>
        <sz val="11"/>
        <rFont val="Arial CE"/>
        <family val="2"/>
      </rPr>
      <t xml:space="preserve"> fák, középmagas és talajtakaró cserjék ültetőgödrébe</t>
    </r>
  </si>
  <si>
    <r>
      <rPr>
        <b/>
        <sz val="11"/>
        <rFont val="Arial CE"/>
        <family val="2"/>
      </rPr>
      <t>Termőréteg terítés tervezett évelőfelületen</t>
    </r>
    <r>
      <rPr>
        <sz val="11"/>
        <rFont val="Arial CE"/>
        <family val="2"/>
      </rPr>
      <t xml:space="preserve"> 30 cm vtg.-ban:</t>
    </r>
  </si>
  <si>
    <r>
      <t>Stockosorb hydrogél (0,3 kg/m</t>
    </r>
    <r>
      <rPr>
        <i/>
        <vertAlign val="superscript"/>
        <sz val="11"/>
        <rFont val="Arial CE"/>
        <family val="2"/>
      </rPr>
      <t>3</t>
    </r>
    <r>
      <rPr>
        <i/>
        <sz val="11"/>
        <rFont val="Arial CE"/>
        <family val="2"/>
      </rPr>
      <t xml:space="preserve"> évelők alá)</t>
    </r>
  </si>
  <si>
    <r>
      <rPr>
        <b/>
        <i/>
        <sz val="11"/>
        <rFont val="Arial CE"/>
        <family val="2"/>
      </rPr>
      <t>Töltőföld behordás és elterítés</t>
    </r>
    <r>
      <rPr>
        <i/>
        <sz val="11"/>
        <rFont val="Arial CE"/>
        <family val="2"/>
      </rPr>
      <t xml:space="preserve"> újonnan létesítendő gyepfelület számára 15 cm vastagságban 240 m</t>
    </r>
    <r>
      <rPr>
        <i/>
        <vertAlign val="superscript"/>
        <sz val="11"/>
        <rFont val="Arial CE"/>
        <family val="2"/>
      </rPr>
      <t>2</t>
    </r>
    <r>
      <rPr>
        <i/>
        <sz val="11"/>
        <rFont val="Arial CE"/>
        <family val="2"/>
      </rPr>
      <t>-en</t>
    </r>
  </si>
  <si>
    <r>
      <rPr>
        <b/>
        <i/>
        <sz val="11"/>
        <rFont val="Arial CE"/>
        <family val="2"/>
      </rPr>
      <t>Termőföld behordás és elterítés</t>
    </r>
    <r>
      <rPr>
        <i/>
        <sz val="11"/>
        <rFont val="Arial CE"/>
        <family val="2"/>
      </rPr>
      <t xml:space="preserve"> újonnan létesítendő gyepfelület számára 15 cm vastagságban 240 m</t>
    </r>
    <r>
      <rPr>
        <i/>
        <vertAlign val="superscript"/>
        <sz val="11"/>
        <rFont val="Arial CE"/>
        <family val="2"/>
      </rPr>
      <t>2</t>
    </r>
    <r>
      <rPr>
        <i/>
        <sz val="11"/>
        <rFont val="Arial CE"/>
        <family val="2"/>
      </rPr>
      <t>-en</t>
    </r>
  </si>
  <si>
    <r>
      <rPr>
        <b/>
        <sz val="11"/>
        <rFont val="Arial"/>
        <family val="2"/>
      </rPr>
      <t>MSZ jelű hajlítható műanyag ágyásszegély építése,</t>
    </r>
    <r>
      <rPr>
        <sz val="11"/>
        <rFont val="Arial"/>
        <family val="2"/>
      </rPr>
      <t xml:space="preserve"> cövekekkel földbe rögzítve, betaposva</t>
    </r>
  </si>
  <si>
    <r>
      <rPr>
        <b/>
        <sz val="11"/>
        <color theme="1"/>
        <rFont val="Arial"/>
        <family val="2"/>
      </rPr>
      <t>B1 jelű térkőburkolat építése</t>
    </r>
    <r>
      <rPr>
        <sz val="11"/>
        <color theme="1"/>
        <rFont val="Arial"/>
        <family val="2"/>
      </rPr>
      <t>, 
- Friedl Arret B15 VG4 kombitérkő, 15/20/25/30x15x6 cm, kagylómész színben
- 3-5 cm 2/5 fagyálló finomzúzalék ágyazat
- 15 cm FZKA 0/32 tömörítve, Tr</t>
    </r>
    <r>
      <rPr>
        <sz val="11"/>
        <color theme="1"/>
        <rFont val="Calibri"/>
        <family val="2"/>
      </rPr>
      <t>γ</t>
    </r>
    <r>
      <rPr>
        <sz val="11"/>
        <color theme="1"/>
        <rFont val="Arial"/>
        <family val="2"/>
      </rPr>
      <t>=95%
- 15 cm FZKA 0/56 tömörítve,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 </t>
    </r>
  </si>
  <si>
    <r>
      <rPr>
        <b/>
        <sz val="11"/>
        <color theme="1"/>
        <rFont val="Arial"/>
        <family val="2"/>
      </rPr>
      <t>B2 jelű térkőburkolat építése</t>
    </r>
    <r>
      <rPr>
        <sz val="11"/>
        <color theme="1"/>
        <rFont val="Arial"/>
        <family val="2"/>
      </rPr>
      <t>, 
- Friedl Arret B15 VG4 kombitérkő, 15/20/25/30x15x6 cm, gránitszürke árnyalt színben
- 3-5 cm 2/5 fagyálló finomzúzalék ágyazat
- 15 cm FZKA 0/32 tömörítve, Tr</t>
    </r>
    <r>
      <rPr>
        <sz val="11"/>
        <color theme="1"/>
        <rFont val="Calibri"/>
        <family val="2"/>
      </rPr>
      <t>γ</t>
    </r>
    <r>
      <rPr>
        <sz val="11"/>
        <color theme="1"/>
        <rFont val="Arial"/>
        <family val="2"/>
      </rPr>
      <t>=95%
- 15 cm FZKA 0/56 tömörítve,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 </t>
    </r>
  </si>
  <si>
    <r>
      <rPr>
        <b/>
        <sz val="11"/>
        <color theme="1"/>
        <rFont val="Arial"/>
        <family val="2"/>
      </rPr>
      <t>B3 jelű ütéscsillapító műfűburkolat építése</t>
    </r>
    <r>
      <rPr>
        <sz val="11"/>
        <color theme="1"/>
        <rFont val="Arial"/>
        <family val="2"/>
      </rPr>
      <t>,
- 1,1 cm műfű
- 0,85 cm PP ütéscsillapító réteg
- 3 cm 2/4 fagyálló finomzúzalék
- 12 cm 11/22 zúzottkő tömörítve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</t>
    </r>
  </si>
  <si>
    <r>
      <rPr>
        <b/>
        <sz val="11"/>
        <color theme="1"/>
        <rFont val="Arial"/>
        <family val="2"/>
      </rPr>
      <t>B4f jelű ütéscsillapító öntöttgumi burkolat építése</t>
    </r>
    <r>
      <rPr>
        <sz val="11"/>
        <color theme="1"/>
        <rFont val="Arial"/>
        <family val="2"/>
      </rPr>
      <t>, esési magasság 1,4 m alatt
- 1 cm EPDM burkolat, 70% fehér és 30% zöld granulátumból
- 3 cm SBR ütéscsillapító réteg (1/3 mm és 2/7 mm szemnagyságú gumi (80%), 2/5 mm szemnagyságú, tűziszárított gyöngykavics (20%) és poliuretán rugalmas kötőanyag keveréke)
- 10 cm UZ 0/20 fagyálló zúzottkő ágyazati szűrőréteg, 
15 cm UZ 20/55 fagyálló zúzottkő ágyazati szűrőréteg,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 </t>
    </r>
  </si>
  <si>
    <r>
      <rPr>
        <b/>
        <sz val="11"/>
        <color theme="1"/>
        <rFont val="Arial"/>
        <family val="2"/>
      </rPr>
      <t>B4z jelű ütéscsillapító öntöttgumi burkolat építése</t>
    </r>
    <r>
      <rPr>
        <sz val="11"/>
        <color theme="1"/>
        <rFont val="Arial"/>
        <family val="2"/>
      </rPr>
      <t>, esési magasság 1,4 m alatt
- 1 cm EPDM burkolat, 30% fehér és 70% zöld granulátumból
- 3 cm SBR ütéscsillapító réteg (1/3 mm és 2/7 mm szemnagyságú gumi (80%), 2/5 mm szemnagyságú, tűziszárított gyöngykavics (20%) és poliuretán rugalmas kötőanyag keveréke)
- 10 cm UZ 0/20 fagyálló zúzottkő ágyazati szűrőréteg, 
15 cm UZ 20/55 fagyálló zúzottkő ágyazati szűrőréteg, Trγ=95%
- 200 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nem szőtt geotextília
- tömörített altalaj Trγ=95% </t>
    </r>
  </si>
  <si>
    <r>
      <rPr>
        <b/>
        <i/>
        <sz val="11"/>
        <rFont val="Arial"/>
        <family val="2"/>
      </rPr>
      <t>P1 jelű pad</t>
    </r>
    <r>
      <rPr>
        <i/>
        <sz val="11"/>
        <rFont val="Arial"/>
        <family val="2"/>
      </rPr>
      <t>, Flow támlás pad (001251), karfával, lakkozott acélszerkezet (RAL 7045 szürke) és olajozott egzotikus fa lécezéssel, gyártói előírás szerinti beton alaptesthez rögzítve</t>
    </r>
  </si>
  <si>
    <r>
      <rPr>
        <b/>
        <i/>
        <sz val="11"/>
        <rFont val="Arial"/>
        <family val="2"/>
      </rPr>
      <t>P2 jelű pad</t>
    </r>
    <r>
      <rPr>
        <i/>
        <sz val="11"/>
        <rFont val="Arial"/>
        <family val="2"/>
      </rPr>
      <t>, Flow támla nélküli pad (001254), lakkozott acélszerkezet (RAL 7045 szürke) és olajozott egzotikus fa lécezéssel, gyártói előírás szerinti beton alaptesthez rögzítve</t>
    </r>
  </si>
  <si>
    <r>
      <rPr>
        <b/>
        <i/>
        <sz val="11"/>
        <rFont val="Arial"/>
        <family val="2"/>
      </rPr>
      <t>HU jelű köztéri hulladékgyűjtő</t>
    </r>
    <r>
      <rPr>
        <i/>
        <sz val="11"/>
        <rFont val="Arial"/>
        <family val="2"/>
      </rPr>
      <t>, Lido hulladékgyűjtő tetővel (003231), acélszerkezet (RAL7045 szürke)</t>
    </r>
  </si>
  <si>
    <t>Sportberendezések</t>
  </si>
  <si>
    <t>Callicarpa dichotoma 'Issai'</t>
  </si>
  <si>
    <t>Deutzia gracilis 'Nicco'</t>
  </si>
  <si>
    <t>Hypericum calycinum</t>
  </si>
  <si>
    <t>Photinia fraseri 'Little Red Robin'</t>
  </si>
  <si>
    <t>Symphoricarpos chenaultii</t>
  </si>
  <si>
    <t>Syringa meyeri 'Palibin'</t>
  </si>
  <si>
    <t>Acer platanoides 'Crimson King'</t>
  </si>
  <si>
    <t>Fraxinus ornus 'Mecsek'</t>
  </si>
  <si>
    <t>Spiraea x cinerea 'Grefsheim'</t>
  </si>
  <si>
    <t>Achillea millefolium 'Colorado'</t>
  </si>
  <si>
    <t>Bergenia cordifolia 'Winterglut'</t>
  </si>
  <si>
    <t>Briza media 'Russels'</t>
  </si>
  <si>
    <t>Dianthus spiculifolius</t>
  </si>
  <si>
    <t>Echinops bannaticus 'Blue Glow'</t>
  </si>
  <si>
    <t>Eragrostis spectabilis</t>
  </si>
  <si>
    <t>Gaillardia aristata 'Arizona Sun'</t>
  </si>
  <si>
    <t>Festuca gauteri</t>
  </si>
  <si>
    <t>Festuca glauca 'Elijah Blue'</t>
  </si>
  <si>
    <t>Oenothera fruticosa subsp. galuca</t>
  </si>
  <si>
    <t>Salvia officinalis 'Grete Stölze'</t>
  </si>
  <si>
    <t>Sedum sieboldii</t>
  </si>
  <si>
    <t>Tellima garndiflora</t>
  </si>
  <si>
    <t>Thymus vulgaris 'Compactus'</t>
  </si>
  <si>
    <r>
      <rPr>
        <b/>
        <i/>
        <sz val="11"/>
        <rFont val="Arial"/>
        <family val="2"/>
      </rPr>
      <t>KT jelű kerékpártámasz,</t>
    </r>
    <r>
      <rPr>
        <i/>
        <sz val="11"/>
        <rFont val="Arial"/>
        <family val="2"/>
      </rPr>
      <t xml:space="preserve"> Faberland  nagy kerékpártámasz - FLPB204, (RAL7045, szürke)</t>
    </r>
  </si>
  <si>
    <t>2. ÉPÍTÉSI MUNKÁK</t>
  </si>
  <si>
    <t>2,1</t>
  </si>
  <si>
    <t>2,2</t>
  </si>
  <si>
    <t>2,3</t>
  </si>
  <si>
    <t>2,4</t>
  </si>
  <si>
    <t>2,5</t>
  </si>
  <si>
    <t>2,8</t>
  </si>
  <si>
    <t>2,10</t>
  </si>
  <si>
    <r>
      <t xml:space="preserve">Ifjúmunkás utcai
SPORTPÁLYÁK
</t>
    </r>
    <r>
      <rPr>
        <sz val="12"/>
        <rFont val="Arial CE"/>
        <family val="2"/>
      </rPr>
      <t>Hrsz.: (38236/405), (38236/72)</t>
    </r>
  </si>
  <si>
    <r>
      <rPr>
        <b/>
        <sz val="11"/>
        <rFont val="Arial CE"/>
        <family val="2"/>
      </rPr>
      <t>Termőföld behordás, elterítés és terepegyengetés</t>
    </r>
    <r>
      <rPr>
        <sz val="11"/>
        <rFont val="Arial CE"/>
        <family val="2"/>
      </rPr>
      <t xml:space="preserve"> kézi erővel felújítandó gyepfelület területén, átlag 5 cm vastagságban</t>
    </r>
  </si>
  <si>
    <r>
      <rPr>
        <b/>
        <sz val="11"/>
        <rFont val="Arial"/>
        <family val="2"/>
      </rPr>
      <t>BSZ jelű kerti betonszegély építése öntöttgumi burkolat mellé</t>
    </r>
    <r>
      <rPr>
        <sz val="11"/>
        <rFont val="Arial"/>
        <family val="2"/>
      </rPr>
      <t>, 100x20x5 cm, egyenes felső élű, szürke, 0,05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 C16/20-XC1 betonágyazatba rakva</t>
    </r>
  </si>
  <si>
    <r>
      <rPr>
        <b/>
        <sz val="11"/>
        <rFont val="Arial"/>
        <family val="2"/>
      </rPr>
      <t>BSZ jelű kerti betonszegély építése műfűburkolat mellé</t>
    </r>
    <r>
      <rPr>
        <sz val="11"/>
        <rFont val="Arial"/>
        <family val="2"/>
      </rPr>
      <t>, 100x20x5 cm, egyenes felső élű, szürke, 0,075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 C16/20-XC1 betonágyazatba rakva</t>
    </r>
  </si>
  <si>
    <r>
      <rPr>
        <b/>
        <sz val="11"/>
        <rFont val="Arial"/>
        <family val="2"/>
      </rPr>
      <t>FSZ jelű hajlítható acélszegély építése</t>
    </r>
    <r>
      <rPr>
        <sz val="11"/>
        <rFont val="Arial"/>
        <family val="2"/>
      </rPr>
      <t>, 
20 cm széles, 2 mm vastag, horganyzott acéllemez, 0,05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 C16/20-XC1 betonágyazatba rakva</t>
    </r>
  </si>
  <si>
    <r>
      <rPr>
        <b/>
        <i/>
        <sz val="11"/>
        <rFont val="Arial"/>
        <family val="2"/>
      </rPr>
      <t>PING jelű köztéri pingpongasztal</t>
    </r>
    <r>
      <rPr>
        <i/>
        <sz val="11"/>
        <rFont val="Arial"/>
        <family val="2"/>
      </rPr>
      <t xml:space="preserve"> -  Faberland FLPB801, gyártói előírás szerint alapozva</t>
    </r>
  </si>
  <si>
    <r>
      <rPr>
        <b/>
        <i/>
        <sz val="11"/>
        <rFont val="Arial"/>
        <family val="2"/>
      </rPr>
      <t>TEQ jelű köztéri teqball asztal</t>
    </r>
    <r>
      <rPr>
        <i/>
        <sz val="11"/>
        <rFont val="Arial"/>
        <family val="2"/>
      </rPr>
      <t>,  TEQ ONE lemezalaphoz rögzítve (ld. részletterv)</t>
    </r>
  </si>
  <si>
    <r>
      <rPr>
        <b/>
        <i/>
        <sz val="11"/>
        <rFont val="Arial"/>
        <family val="2"/>
      </rPr>
      <t>KA jelű meglévő futballkapu felújítva, halócserével</t>
    </r>
    <r>
      <rPr>
        <i/>
        <sz val="11"/>
        <rFont val="Arial"/>
        <family val="2"/>
      </rPr>
      <t xml:space="preserve"> Plastobo (vagy azzal műszakilag egyenértékű), 4 db 50x50x80 cm C16/20-XC1 beton pontalaphoz rögzítve</t>
    </r>
  </si>
  <si>
    <r>
      <rPr>
        <b/>
        <i/>
        <sz val="11"/>
        <rFont val="Arial"/>
        <family val="2"/>
      </rPr>
      <t>PA jelű, futballkapura szerelhető streetball palánk,</t>
    </r>
    <r>
      <rPr>
        <i/>
        <sz val="11"/>
        <rFont val="Arial"/>
        <family val="2"/>
      </rPr>
      <t xml:space="preserve"> Plastobo 4200 cikkszámú, 0,6 m benyúlású, üvegszál erősítésű palánk, 4710 cikkszámú, erősített, fix, horganyzott lánchálós kosárgyűrűvel (vagy azzal műszakilag egyenértékű)</t>
    </r>
  </si>
  <si>
    <t>Burkolatbontás - fák csurgóvonalában kézi erővel!</t>
  </si>
  <si>
    <t>1,2</t>
  </si>
  <si>
    <t>1,3</t>
  </si>
  <si>
    <t>1,4</t>
  </si>
  <si>
    <t>1,6</t>
  </si>
  <si>
    <t>1,7</t>
  </si>
  <si>
    <t>1,8</t>
  </si>
  <si>
    <t>1,9</t>
  </si>
  <si>
    <t>fm</t>
  </si>
  <si>
    <t>4. NÖVÉNYTELEPÍTÉS</t>
  </si>
  <si>
    <r>
      <t>Acél merevítő oszlop</t>
    </r>
    <r>
      <rPr>
        <sz val="11"/>
        <color indexed="8"/>
        <rFont val="Arial"/>
        <family val="2"/>
      </rPr>
      <t xml:space="preserve"> kihelyezése</t>
    </r>
    <r>
      <rPr>
        <b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50X50, 3 mm falvastagságú horganyzott zártszelvény
csavarkötéssel rögzítve,
hossza: ~5-6 m</t>
    </r>
  </si>
  <si>
    <r>
      <t>Acél labdafogó háló tartóoszlop</t>
    </r>
    <r>
      <rPr>
        <sz val="11"/>
        <color theme="1"/>
        <rFont val="Arial"/>
        <family val="2"/>
      </rPr>
      <t xml:space="preserve"> kihelyezése</t>
    </r>
    <r>
      <rPr>
        <b/>
        <sz val="11"/>
        <rFont val="Arial"/>
        <family val="2"/>
      </rPr>
      <t xml:space="preserve">
</t>
    </r>
    <r>
      <rPr>
        <sz val="11"/>
        <color theme="1"/>
        <rFont val="Arial"/>
        <family val="2"/>
      </rPr>
      <t>50X50, 3 mm falvastagságú horganyzott zártszelvény, végén műanyag végdugóval,
a tartóoszlop föld feletti magassága 4 m, a bebetonozandó rész 1 m
C16/20-XC1-16-S2 40x40x100 cm-es beton pontalapba helyezve</t>
    </r>
  </si>
  <si>
    <r>
      <t>Acél labdafogó háló tartóoszlop</t>
    </r>
    <r>
      <rPr>
        <sz val="11"/>
        <color theme="1"/>
        <rFont val="Arial"/>
        <family val="2"/>
      </rPr>
      <t xml:space="preserve"> kihelyezése</t>
    </r>
    <r>
      <rPr>
        <b/>
        <sz val="11"/>
        <rFont val="Arial"/>
        <family val="2"/>
      </rPr>
      <t xml:space="preserve">
</t>
    </r>
    <r>
      <rPr>
        <sz val="11"/>
        <color theme="1"/>
        <rFont val="Arial"/>
        <family val="2"/>
      </rPr>
      <t>50X50, 3 mm falvastagságú horganyzott zártszelvény, végén műanyag végdugóval,
a tartóoszlop föld feletti magassága 6 m, a bebetonozandó rész 1 m
C16/20-XC1-16-S2 40x40x100 cm-es beton pontalapba helyezve</t>
    </r>
  </si>
  <si>
    <r>
      <t>Labdafogó háló</t>
    </r>
    <r>
      <rPr>
        <sz val="11"/>
        <rFont val="Arial"/>
        <family val="2"/>
      </rPr>
      <t xml:space="preserve"> kihelyezése</t>
    </r>
    <r>
      <rPr>
        <sz val="11"/>
        <color indexed="8"/>
        <rFont val="Arial"/>
        <family val="2"/>
      </rPr>
      <t xml:space="preserve">
Anyaga: nagyszilárdságú PP (Polipropilén védőháló)
Hálóspecikikáció: Csomózott kivitel
Minőség: időjárásálló és UV stabilizált
Szín: Fekete
Zsinórvastagság: 4mm
Lyukbőség: 13x13cm
Szegéskialakítás: Anyagával végtelenített szegővarratú</t>
    </r>
  </si>
  <si>
    <r>
      <t>4 mm vtg. egyszersodrott, műanyag bevonatú horganyzott spirálkötél DIN 3052 T1x7</t>
    </r>
    <r>
      <rPr>
        <sz val="11"/>
        <rFont val="Arial"/>
        <family val="2"/>
      </rPr>
      <t>,  műanyag bilincsekkel oszlopokhoz rögzítve,
hálónál négy, háló-palánknál három sorban</t>
    </r>
  </si>
  <si>
    <t>3. LABDAFOGÓ KERÍTÉS ÉPÍTÉS</t>
  </si>
  <si>
    <t>4,6</t>
  </si>
  <si>
    <t>4,5</t>
  </si>
  <si>
    <t>4,4</t>
  </si>
  <si>
    <t>5. SPORTPÁLYA- ÉS PARKBERENDEZÉS</t>
  </si>
  <si>
    <t>5,1</t>
  </si>
  <si>
    <t>5,2</t>
  </si>
  <si>
    <t>5,3</t>
  </si>
  <si>
    <t>5,4</t>
  </si>
  <si>
    <t>5,7</t>
  </si>
  <si>
    <t>5,8</t>
  </si>
  <si>
    <t>5,9</t>
  </si>
  <si>
    <t>5,10</t>
  </si>
  <si>
    <t>futsal pályavonalazás, fehér 10 cm széles festett</t>
  </si>
  <si>
    <t>kosárlabda pályavonalazás, sárga 10 cm széles festett</t>
  </si>
  <si>
    <t>2,11</t>
  </si>
  <si>
    <t>Pályavonalazás</t>
  </si>
  <si>
    <r>
      <rPr>
        <b/>
        <sz val="11"/>
        <rFont val="Arial"/>
        <family val="2"/>
      </rPr>
      <t>Faültetés</t>
    </r>
    <r>
      <rPr>
        <sz val="11"/>
        <rFont val="Arial"/>
        <family val="2"/>
      </rPr>
      <t>, 2 m átmérőjű, 1 m mély ültetőgödörbe, a 2,6 pontban elvégzett talajcserével és talajjavítással, méret: 3x isk. 16/18 SF Fld. v. KONT háromoldali körmart akácfa karózással, puha gumiszalag rögzítéssel a fakéreg védelmével, öntözőzsákkal ellátva, tányérozva, és átadásig beöntözve</t>
    </r>
  </si>
  <si>
    <r>
      <rPr>
        <b/>
        <sz val="11"/>
        <rFont val="Arial"/>
        <family val="2"/>
      </rPr>
      <t>Középmagas cserje telepítés</t>
    </r>
    <r>
      <rPr>
        <sz val="11"/>
        <rFont val="Arial"/>
        <family val="2"/>
      </rPr>
      <t xml:space="preserve"> 60 cm mély árokba, a 2,6 pontban elvégzett talajcserével és talajjavítással, átadásig beöntözve, méret: 60/80 KONT</t>
    </r>
  </si>
  <si>
    <r>
      <rPr>
        <b/>
        <sz val="11"/>
        <rFont val="Arial"/>
        <family val="2"/>
      </rPr>
      <t xml:space="preserve">Talajtakaró cserje ültetés </t>
    </r>
    <r>
      <rPr>
        <sz val="11"/>
        <rFont val="Arial"/>
        <family val="2"/>
      </rPr>
      <t>40 cm teljes felületi talajcserével és talajjavítással (2,6 pontban elvégezve), átadásig beöntözve Méret: 30/40 KONT</t>
    </r>
  </si>
  <si>
    <r>
      <rPr>
        <b/>
        <sz val="11"/>
        <rFont val="Arial"/>
        <family val="2"/>
      </rPr>
      <t>Évelő lágyszárú ültetés,</t>
    </r>
    <r>
      <rPr>
        <sz val="11"/>
        <rFont val="Arial"/>
        <family val="2"/>
      </rPr>
      <t xml:space="preserve"> 2,7 pontban elvégzett, 30 cm vastag talajcserével, talajjavítással, átadásig beöntözve,
Méret: 8/10 CS</t>
    </r>
  </si>
  <si>
    <r>
      <rPr>
        <b/>
        <sz val="11"/>
        <rFont val="Arial"/>
        <family val="2"/>
      </rPr>
      <t>I.o. fenyőkéregháncs őrlemény terítés</t>
    </r>
    <r>
      <rPr>
        <sz val="11"/>
        <rFont val="Arial"/>
        <family val="2"/>
      </rPr>
      <t xml:space="preserve"> 3-5 cm vtg-ban talajtakaró cserjék, évelők alá 91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-en</t>
    </r>
  </si>
  <si>
    <r>
      <rPr>
        <b/>
        <sz val="11"/>
        <rFont val="Arial"/>
        <family val="2"/>
      </rPr>
      <t>Füvesítés gyepvetéssel,</t>
    </r>
    <r>
      <rPr>
        <sz val="11"/>
        <rFont val="Arial"/>
        <family val="2"/>
      </rPr>
      <t xml:space="preserve"> magágy előkészítéssel
extenzív taposásttűrő gyepkeverékkel, min. 6 hét gondozással (nyírás és átadásig öntözés), min. 95%-os borítottságig, ajánlott gyep keverék:
– 40% Vörös csenkesz, erős tarack /Festuca rubra trich. – Bach
– 40% Angol perje /Lolium perenne – Taya
– 20% Olasz perje /Lolium multiflorum – Lirita
Vetőmagszükséglet: 4–5 dkg/m</t>
    </r>
    <r>
      <rPr>
        <vertAlign val="superscript"/>
        <sz val="11"/>
        <rFont val="Arial"/>
        <family val="2"/>
      </rPr>
      <t>2</t>
    </r>
  </si>
  <si>
    <t>ÁRAZOTT KÖLTSÉGVETÉS KIÍRÁS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</si>
</sst>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"/>
  </numFmts>
  <fonts count="31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vertAlign val="superscript"/>
      <sz val="11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vertAlign val="superscript"/>
      <sz val="11"/>
      <name val="Arial"/>
      <family val="2"/>
    </font>
    <font>
      <b/>
      <i/>
      <sz val="11"/>
      <name val="Arial C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129">
    <xf numFmtId="0" fontId="0" fillId="0" borderId="0" xfId="0"/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3" fontId="9" fillId="0" borderId="6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left" vertical="center"/>
    </xf>
    <xf numFmtId="3" fontId="2" fillId="0" borderId="7" xfId="0" applyNumberFormat="1" applyFont="1" applyBorder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wrapText="1"/>
    </xf>
    <xf numFmtId="3" fontId="2" fillId="3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5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165" fontId="14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center" wrapText="1"/>
    </xf>
    <xf numFmtId="3" fontId="9" fillId="0" borderId="1" xfId="20" applyNumberFormat="1" applyFont="1" applyBorder="1" applyAlignment="1">
      <alignment vertical="center" wrapText="1"/>
      <protection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9" fillId="0" borderId="6" xfId="20" applyNumberFormat="1" applyFont="1" applyBorder="1" applyAlignment="1">
      <alignment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3" fontId="9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9" fillId="0" borderId="1" xfId="0" applyNumberFormat="1" applyFont="1" applyBorder="1" applyAlignment="1">
      <alignment horizontal="right" vertical="center" wrapText="1"/>
    </xf>
    <xf numFmtId="3" fontId="15" fillId="0" borderId="1" xfId="20" applyNumberFormat="1" applyFont="1" applyBorder="1" applyAlignment="1">
      <alignment vertical="center" wrapText="1"/>
      <protection/>
    </xf>
    <xf numFmtId="3" fontId="17" fillId="0" borderId="1" xfId="20" applyNumberFormat="1" applyFont="1" applyBorder="1" applyAlignment="1">
      <alignment horizontal="right" vertical="center" wrapText="1"/>
      <protection/>
    </xf>
    <xf numFmtId="3" fontId="17" fillId="0" borderId="1" xfId="20" applyNumberFormat="1" applyFont="1" applyBorder="1" applyAlignment="1">
      <alignment horizontal="left" vertical="center" wrapText="1"/>
      <protection/>
    </xf>
    <xf numFmtId="0" fontId="11" fillId="0" borderId="4" xfId="0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3" borderId="8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2" fillId="3" borderId="11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left" wrapText="1"/>
    </xf>
    <xf numFmtId="3" fontId="2" fillId="3" borderId="7" xfId="0" applyNumberFormat="1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3" fontId="20" fillId="4" borderId="0" xfId="0" applyNumberFormat="1" applyFont="1" applyFill="1" applyAlignment="1">
      <alignment horizontal="center" vertical="center"/>
    </xf>
    <xf numFmtId="3" fontId="2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2" fillId="0" borderId="9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Border="1"/>
    <xf numFmtId="164" fontId="2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64" fontId="6" fillId="0" borderId="0" xfId="0" applyNumberFormat="1" applyFont="1" applyAlignment="1">
      <alignment horizontal="right"/>
    </xf>
    <xf numFmtId="0" fontId="0" fillId="0" borderId="0" xfId="0"/>
    <xf numFmtId="0" fontId="0" fillId="0" borderId="12" xfId="0" applyBorder="1"/>
    <xf numFmtId="164" fontId="6" fillId="0" borderId="0" xfId="0" applyNumberFormat="1" applyFont="1" applyAlignment="1">
      <alignment horizontal="right" wrapText="1"/>
    </xf>
    <xf numFmtId="0" fontId="2" fillId="0" borderId="0" xfId="0" applyFont="1"/>
    <xf numFmtId="0" fontId="2" fillId="0" borderId="1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2"/>
  <sheetViews>
    <sheetView tabSelected="1" zoomScale="89" zoomScaleNormal="89" workbookViewId="0" topLeftCell="A1">
      <selection activeCell="H81" sqref="H81"/>
    </sheetView>
  </sheetViews>
  <sheetFormatPr defaultColWidth="9.00390625" defaultRowHeight="14.25"/>
  <cols>
    <col min="1" max="1" width="6.50390625" style="42" bestFit="1" customWidth="1"/>
    <col min="2" max="2" width="40.625" style="0" customWidth="1"/>
    <col min="3" max="3" width="11.875" style="0" customWidth="1"/>
    <col min="4" max="4" width="12.125" style="0" customWidth="1"/>
    <col min="5" max="6" width="12.25390625" style="0" customWidth="1"/>
    <col min="7" max="7" width="11.625" style="0" customWidth="1"/>
    <col min="8" max="8" width="11.50390625" style="0" customWidth="1"/>
    <col min="9" max="9" width="11.875" style="0" customWidth="1"/>
    <col min="12" max="12" width="11.25390625" style="0" customWidth="1"/>
  </cols>
  <sheetData>
    <row r="1" spans="1:8" ht="14.25">
      <c r="A1" s="34"/>
      <c r="B1" s="26"/>
      <c r="C1" s="27"/>
      <c r="D1" s="25"/>
      <c r="E1" s="25"/>
      <c r="F1" s="28"/>
      <c r="G1" s="25"/>
      <c r="H1" s="25"/>
    </row>
    <row r="2" spans="1:8" ht="18">
      <c r="A2" s="106" t="s">
        <v>156</v>
      </c>
      <c r="B2" s="106"/>
      <c r="C2" s="106"/>
      <c r="D2" s="106"/>
      <c r="E2" s="106"/>
      <c r="F2" s="106"/>
      <c r="G2" s="106"/>
      <c r="H2" s="106"/>
    </row>
    <row r="3" spans="1:8" ht="14.25">
      <c r="A3" s="35"/>
      <c r="B3" s="29"/>
      <c r="C3" s="30"/>
      <c r="D3" s="29"/>
      <c r="E3" s="29"/>
      <c r="F3" s="29"/>
      <c r="G3" s="29"/>
      <c r="H3" s="29"/>
    </row>
    <row r="4" spans="1:8" ht="56.25" customHeight="1">
      <c r="A4" s="107" t="s">
        <v>109</v>
      </c>
      <c r="B4" s="108"/>
      <c r="C4" s="108"/>
      <c r="D4" s="108"/>
      <c r="E4" s="108"/>
      <c r="F4" s="108"/>
      <c r="G4" s="108"/>
      <c r="H4" s="108"/>
    </row>
    <row r="5" spans="1:8" ht="18">
      <c r="A5" s="109"/>
      <c r="B5" s="109"/>
      <c r="C5" s="109"/>
      <c r="D5" s="109"/>
      <c r="E5" s="109"/>
      <c r="F5" s="109"/>
      <c r="G5" s="109"/>
      <c r="H5" s="109"/>
    </row>
    <row r="6" spans="1:8" ht="14.25">
      <c r="A6" s="110" t="s">
        <v>44</v>
      </c>
      <c r="B6" s="110"/>
      <c r="C6" s="110"/>
      <c r="D6" s="110"/>
      <c r="E6" s="110"/>
      <c r="F6" s="110"/>
      <c r="G6" s="110"/>
      <c r="H6" s="110"/>
    </row>
    <row r="7" spans="1:8" ht="14.25">
      <c r="A7" s="34"/>
      <c r="B7" s="25"/>
      <c r="C7" s="25"/>
      <c r="D7" s="25"/>
      <c r="E7" s="25"/>
      <c r="F7" s="25"/>
      <c r="G7" s="25"/>
      <c r="H7" s="25"/>
    </row>
    <row r="8" spans="1:8" ht="15">
      <c r="A8" s="34"/>
      <c r="B8" s="31" t="s">
        <v>29</v>
      </c>
      <c r="C8" s="25"/>
      <c r="D8" s="25"/>
      <c r="E8" s="25"/>
      <c r="F8" s="25"/>
      <c r="G8" s="25"/>
      <c r="H8" s="25"/>
    </row>
    <row r="9" spans="1:8" ht="17.25" customHeight="1">
      <c r="A9" s="34"/>
      <c r="B9" s="111" t="s">
        <v>30</v>
      </c>
      <c r="C9" s="112"/>
      <c r="D9" s="112"/>
      <c r="E9" s="112"/>
      <c r="F9" s="112"/>
      <c r="G9" s="112"/>
      <c r="H9" s="112"/>
    </row>
    <row r="10" spans="1:8" ht="17.25" customHeight="1">
      <c r="A10" s="34"/>
      <c r="B10" s="111" t="s">
        <v>31</v>
      </c>
      <c r="C10" s="112"/>
      <c r="D10" s="112"/>
      <c r="E10" s="112"/>
      <c r="F10" s="112"/>
      <c r="G10" s="112"/>
      <c r="H10" s="112"/>
    </row>
    <row r="11" spans="1:8" ht="33" customHeight="1">
      <c r="A11" s="34"/>
      <c r="B11" s="113" t="s">
        <v>43</v>
      </c>
      <c r="C11" s="114"/>
      <c r="D11" s="114"/>
      <c r="E11" s="114"/>
      <c r="F11" s="114"/>
      <c r="G11" s="114"/>
      <c r="H11" s="114"/>
    </row>
    <row r="12" spans="1:8" ht="14.25">
      <c r="A12" s="36"/>
      <c r="B12" s="11"/>
      <c r="C12" s="11"/>
      <c r="D12" s="11"/>
      <c r="E12" s="11"/>
      <c r="F12" s="11"/>
      <c r="G12" s="11"/>
      <c r="H12" s="11"/>
    </row>
    <row r="13" spans="1:8" ht="15" thickBot="1">
      <c r="A13" s="36"/>
      <c r="B13" s="11"/>
      <c r="C13" s="11"/>
      <c r="D13" s="11"/>
      <c r="E13" s="11"/>
      <c r="F13" s="11"/>
      <c r="G13" s="11"/>
      <c r="H13" s="11"/>
    </row>
    <row r="14" spans="1:7" ht="45.75" thickBot="1">
      <c r="A14" s="36"/>
      <c r="B14" s="119" t="s">
        <v>7</v>
      </c>
      <c r="C14" s="120"/>
      <c r="D14" s="120"/>
      <c r="E14" s="4" t="s">
        <v>35</v>
      </c>
      <c r="F14" s="5" t="s">
        <v>36</v>
      </c>
      <c r="G14" s="44"/>
    </row>
    <row r="15" spans="1:7" ht="15">
      <c r="A15" s="36"/>
      <c r="B15" s="121" t="str">
        <f>+A25</f>
        <v>1. ELŐKÉSZÍTŐ, BONTÁSI ÉS FÖLDMUNKÁK</v>
      </c>
      <c r="C15" s="122"/>
      <c r="D15" s="122"/>
      <c r="E15" s="15">
        <f>G56</f>
        <v>4832160</v>
      </c>
      <c r="F15" s="15">
        <f>H56</f>
        <v>7329095</v>
      </c>
      <c r="G15" s="14"/>
    </row>
    <row r="16" spans="1:7" ht="15">
      <c r="A16" s="36"/>
      <c r="B16" s="95" t="str">
        <f>+A58</f>
        <v>2. ÉPÍTÉSI MUNKÁK</v>
      </c>
      <c r="C16" s="96"/>
      <c r="D16" s="96"/>
      <c r="E16" s="13">
        <f>G72</f>
        <v>23076750</v>
      </c>
      <c r="F16" s="13">
        <f>H72</f>
        <v>11262775</v>
      </c>
      <c r="G16" s="14"/>
    </row>
    <row r="17" spans="1:7" ht="15">
      <c r="A17" s="36"/>
      <c r="B17" s="95" t="str">
        <f>+A74</f>
        <v>3. LABDAFOGÓ KERÍTÉS ÉPÍTÉS</v>
      </c>
      <c r="C17" s="96"/>
      <c r="D17" s="96"/>
      <c r="E17" s="13">
        <f>+G81</f>
        <v>3615000</v>
      </c>
      <c r="F17" s="13">
        <f>+H81</f>
        <v>1679400</v>
      </c>
      <c r="G17" s="14"/>
    </row>
    <row r="18" spans="1:7" ht="15">
      <c r="A18" s="36"/>
      <c r="B18" s="95" t="str">
        <f>+A83</f>
        <v>4. NÖVÉNYTELEPÍTÉS</v>
      </c>
      <c r="C18" s="96"/>
      <c r="D18" s="96"/>
      <c r="E18" s="13">
        <f>G118</f>
        <v>2130390</v>
      </c>
      <c r="F18" s="13">
        <f>H118</f>
        <v>1373450</v>
      </c>
      <c r="G18" s="14"/>
    </row>
    <row r="19" spans="1:7" ht="15">
      <c r="A19" s="36"/>
      <c r="B19" s="95" t="str">
        <f>+A120</f>
        <v>5. SPORTPÁLYA- ÉS PARKBERENDEZÉS</v>
      </c>
      <c r="C19" s="95"/>
      <c r="D19" s="95"/>
      <c r="E19" s="13">
        <f>G132</f>
        <v>6651000</v>
      </c>
      <c r="F19" s="13">
        <f>H132</f>
        <v>1396000</v>
      </c>
      <c r="G19" s="14"/>
    </row>
    <row r="20" spans="1:7" ht="15" thickBot="1">
      <c r="A20" s="36"/>
      <c r="B20" s="123" t="s">
        <v>6</v>
      </c>
      <c r="C20" s="124"/>
      <c r="D20" s="124"/>
      <c r="E20" s="14">
        <f>SUM(E15:E19)</f>
        <v>40305300</v>
      </c>
      <c r="F20" s="14">
        <f>SUM(F15:F19)</f>
        <v>23040720</v>
      </c>
      <c r="G20" s="14"/>
    </row>
    <row r="21" spans="1:7" ht="15.75" thickBot="1">
      <c r="A21" s="36"/>
      <c r="B21" s="123" t="s">
        <v>37</v>
      </c>
      <c r="C21" s="124"/>
      <c r="D21" s="125"/>
      <c r="E21" s="115">
        <f>E20+F20</f>
        <v>63346020</v>
      </c>
      <c r="F21" s="116"/>
      <c r="G21" s="45"/>
    </row>
    <row r="22" spans="1:7" ht="15.75" thickBot="1">
      <c r="A22" s="36"/>
      <c r="B22" s="117" t="s">
        <v>38</v>
      </c>
      <c r="C22" s="117"/>
      <c r="D22" s="117"/>
      <c r="E22" s="118">
        <f>E21*0.27</f>
        <v>17103425.400000002</v>
      </c>
      <c r="F22" s="118"/>
      <c r="G22" s="45"/>
    </row>
    <row r="23" spans="1:7" ht="15.75" thickBot="1">
      <c r="A23" s="36"/>
      <c r="B23" s="126" t="s">
        <v>39</v>
      </c>
      <c r="C23" s="127"/>
      <c r="D23" s="128"/>
      <c r="E23" s="115">
        <f>SUM(E21:F22)</f>
        <v>80449445.4</v>
      </c>
      <c r="F23" s="116"/>
      <c r="G23" s="46"/>
    </row>
    <row r="24" spans="1:8" ht="15" thickBot="1">
      <c r="A24" s="37"/>
      <c r="B24" s="9"/>
      <c r="C24" s="9"/>
      <c r="D24" s="9"/>
      <c r="E24" s="9"/>
      <c r="F24" s="9"/>
      <c r="G24" s="9"/>
      <c r="H24" s="9"/>
    </row>
    <row r="25" spans="1:8" ht="16.5" thickBot="1">
      <c r="A25" s="97" t="s">
        <v>47</v>
      </c>
      <c r="B25" s="98"/>
      <c r="C25" s="98"/>
      <c r="D25" s="98"/>
      <c r="E25" s="98"/>
      <c r="F25" s="98"/>
      <c r="G25" s="98"/>
      <c r="H25" s="99"/>
    </row>
    <row r="26" spans="1:8" ht="45.75" thickBot="1">
      <c r="A26" s="38" t="s">
        <v>4</v>
      </c>
      <c r="B26" s="3" t="s">
        <v>0</v>
      </c>
      <c r="C26" s="3" t="s">
        <v>26</v>
      </c>
      <c r="D26" s="4" t="s">
        <v>25</v>
      </c>
      <c r="E26" s="4" t="s">
        <v>21</v>
      </c>
      <c r="F26" s="4" t="s">
        <v>22</v>
      </c>
      <c r="G26" s="4" t="s">
        <v>23</v>
      </c>
      <c r="H26" s="4" t="s">
        <v>24</v>
      </c>
    </row>
    <row r="27" spans="1:8" ht="30">
      <c r="A27" s="39">
        <v>1.1</v>
      </c>
      <c r="B27" s="70" t="s">
        <v>118</v>
      </c>
      <c r="C27" s="16"/>
      <c r="D27" s="17"/>
      <c r="E27" s="71"/>
      <c r="F27" s="71"/>
      <c r="G27" s="15"/>
      <c r="H27" s="15"/>
    </row>
    <row r="28" spans="1:8" ht="75.6" customHeight="1">
      <c r="A28" s="39"/>
      <c r="B28" s="80" t="s">
        <v>53</v>
      </c>
      <c r="C28" s="16">
        <v>17</v>
      </c>
      <c r="D28" s="17" t="s">
        <v>12</v>
      </c>
      <c r="E28" s="16">
        <v>5500</v>
      </c>
      <c r="F28" s="16">
        <v>15000</v>
      </c>
      <c r="G28" s="15">
        <f>C28*E28</f>
        <v>93500</v>
      </c>
      <c r="H28" s="15">
        <f>C28*F28</f>
        <v>255000</v>
      </c>
    </row>
    <row r="29" spans="1:8" ht="74.45" customHeight="1">
      <c r="A29" s="39"/>
      <c r="B29" s="80" t="s">
        <v>55</v>
      </c>
      <c r="C29" s="16">
        <v>203</v>
      </c>
      <c r="D29" s="17" t="s">
        <v>12</v>
      </c>
      <c r="E29" s="16">
        <v>5500</v>
      </c>
      <c r="F29" s="16">
        <v>15000</v>
      </c>
      <c r="G29" s="15">
        <f aca="true" t="shared" si="0" ref="G29:G36">C29*E29</f>
        <v>1116500</v>
      </c>
      <c r="H29" s="15">
        <f>C29*F29</f>
        <v>3045000</v>
      </c>
    </row>
    <row r="30" spans="1:8" ht="74.45" customHeight="1">
      <c r="A30" s="39"/>
      <c r="B30" s="80" t="s">
        <v>54</v>
      </c>
      <c r="C30" s="16">
        <v>55</v>
      </c>
      <c r="D30" s="17" t="s">
        <v>12</v>
      </c>
      <c r="E30" s="16">
        <v>5500</v>
      </c>
      <c r="F30" s="16">
        <v>15000</v>
      </c>
      <c r="G30" s="15">
        <f t="shared" si="0"/>
        <v>302500</v>
      </c>
      <c r="H30" s="15">
        <f>C30*F30</f>
        <v>825000</v>
      </c>
    </row>
    <row r="31" spans="1:8" ht="74.45" customHeight="1">
      <c r="A31" s="39"/>
      <c r="B31" s="80" t="s">
        <v>56</v>
      </c>
      <c r="C31" s="16">
        <v>6</v>
      </c>
      <c r="D31" s="17" t="s">
        <v>12</v>
      </c>
      <c r="E31" s="16">
        <v>5500</v>
      </c>
      <c r="F31" s="16">
        <v>15000</v>
      </c>
      <c r="G31" s="15">
        <f t="shared" si="0"/>
        <v>33000</v>
      </c>
      <c r="H31" s="15">
        <f>C31*F31</f>
        <v>90000</v>
      </c>
    </row>
    <row r="32" spans="1:8" ht="74.45" customHeight="1">
      <c r="A32" s="39"/>
      <c r="B32" s="80" t="s">
        <v>57</v>
      </c>
      <c r="C32" s="16">
        <v>16</v>
      </c>
      <c r="D32" s="17" t="s">
        <v>12</v>
      </c>
      <c r="E32" s="16">
        <v>5500</v>
      </c>
      <c r="F32" s="16">
        <v>15000</v>
      </c>
      <c r="G32" s="15">
        <f t="shared" si="0"/>
        <v>88000</v>
      </c>
      <c r="H32" s="15">
        <f>C32*F32</f>
        <v>240000</v>
      </c>
    </row>
    <row r="33" spans="1:8" ht="90" customHeight="1">
      <c r="A33" s="39"/>
      <c r="B33" s="80" t="s">
        <v>58</v>
      </c>
      <c r="C33" s="16">
        <v>2</v>
      </c>
      <c r="D33" s="17" t="s">
        <v>12</v>
      </c>
      <c r="E33" s="16">
        <v>5500</v>
      </c>
      <c r="F33" s="16">
        <v>15000</v>
      </c>
      <c r="G33" s="15">
        <f t="shared" si="0"/>
        <v>11000</v>
      </c>
      <c r="H33" s="15">
        <f aca="true" t="shared" si="1" ref="H33:H55">C33*F33</f>
        <v>30000</v>
      </c>
    </row>
    <row r="34" spans="1:8" ht="91.9" customHeight="1">
      <c r="A34" s="39"/>
      <c r="B34" s="80" t="s">
        <v>59</v>
      </c>
      <c r="C34" s="16">
        <v>4</v>
      </c>
      <c r="D34" s="17" t="s">
        <v>12</v>
      </c>
      <c r="E34" s="16">
        <v>5500</v>
      </c>
      <c r="F34" s="16">
        <v>15000</v>
      </c>
      <c r="G34" s="15">
        <f t="shared" si="0"/>
        <v>22000</v>
      </c>
      <c r="H34" s="15">
        <f t="shared" si="1"/>
        <v>60000</v>
      </c>
    </row>
    <row r="35" spans="1:8" ht="49.9" customHeight="1">
      <c r="A35" s="39"/>
      <c r="B35" s="80" t="s">
        <v>60</v>
      </c>
      <c r="C35" s="16">
        <v>2</v>
      </c>
      <c r="D35" s="17" t="s">
        <v>12</v>
      </c>
      <c r="E35" s="16">
        <v>4500</v>
      </c>
      <c r="F35" s="16">
        <v>8600</v>
      </c>
      <c r="G35" s="15">
        <f t="shared" si="0"/>
        <v>9000</v>
      </c>
      <c r="H35" s="15">
        <f t="shared" si="1"/>
        <v>17200</v>
      </c>
    </row>
    <row r="36" spans="1:8" ht="48" customHeight="1">
      <c r="A36" s="39"/>
      <c r="B36" s="80" t="s">
        <v>61</v>
      </c>
      <c r="C36" s="16">
        <v>3</v>
      </c>
      <c r="D36" s="17" t="s">
        <v>12</v>
      </c>
      <c r="E36" s="16">
        <v>4500</v>
      </c>
      <c r="F36" s="16">
        <v>8600</v>
      </c>
      <c r="G36" s="15">
        <f t="shared" si="0"/>
        <v>13500</v>
      </c>
      <c r="H36" s="15">
        <f t="shared" si="1"/>
        <v>25800</v>
      </c>
    </row>
    <row r="37" spans="1:8" ht="15">
      <c r="A37" s="39" t="s">
        <v>119</v>
      </c>
      <c r="B37" s="81" t="s">
        <v>19</v>
      </c>
      <c r="C37" s="16"/>
      <c r="D37" s="17"/>
      <c r="E37" s="16"/>
      <c r="F37" s="16"/>
      <c r="G37" s="15"/>
      <c r="H37" s="15"/>
    </row>
    <row r="38" spans="1:8" ht="42.75">
      <c r="A38" s="39"/>
      <c r="B38" s="80" t="s">
        <v>17</v>
      </c>
      <c r="C38" s="16">
        <v>9</v>
      </c>
      <c r="D38" s="17" t="s">
        <v>2</v>
      </c>
      <c r="E38" s="16">
        <v>22500</v>
      </c>
      <c r="F38" s="16">
        <v>15000</v>
      </c>
      <c r="G38" s="15">
        <f aca="true" t="shared" si="2" ref="G38:G55">C38*E38</f>
        <v>202500</v>
      </c>
      <c r="H38" s="15">
        <f t="shared" si="1"/>
        <v>135000</v>
      </c>
    </row>
    <row r="39" spans="1:8" ht="57">
      <c r="A39" s="39"/>
      <c r="B39" s="80" t="s">
        <v>18</v>
      </c>
      <c r="C39" s="16">
        <v>54</v>
      </c>
      <c r="D39" s="17" t="s">
        <v>10</v>
      </c>
      <c r="E39" s="16">
        <v>11250</v>
      </c>
      <c r="F39" s="16">
        <v>7500</v>
      </c>
      <c r="G39" s="15">
        <f t="shared" si="2"/>
        <v>607500</v>
      </c>
      <c r="H39" s="15">
        <f t="shared" si="1"/>
        <v>405000</v>
      </c>
    </row>
    <row r="40" spans="1:8" ht="16.5">
      <c r="A40" s="39" t="s">
        <v>120</v>
      </c>
      <c r="B40" s="81" t="s">
        <v>45</v>
      </c>
      <c r="C40" s="16">
        <v>38</v>
      </c>
      <c r="D40" s="17" t="s">
        <v>8</v>
      </c>
      <c r="E40" s="16">
        <v>0</v>
      </c>
      <c r="F40" s="16">
        <v>4375</v>
      </c>
      <c r="G40" s="15">
        <f t="shared" si="2"/>
        <v>0</v>
      </c>
      <c r="H40" s="15">
        <f t="shared" si="1"/>
        <v>166250</v>
      </c>
    </row>
    <row r="41" spans="1:8" ht="29.25">
      <c r="A41" s="40" t="s">
        <v>121</v>
      </c>
      <c r="B41" s="19" t="s">
        <v>49</v>
      </c>
      <c r="C41" s="94"/>
      <c r="D41" s="17"/>
      <c r="E41" s="84"/>
      <c r="F41" s="84"/>
      <c r="G41" s="15">
        <f>C41*E41</f>
        <v>0</v>
      </c>
      <c r="H41" s="15">
        <f>C41*F41</f>
        <v>0</v>
      </c>
    </row>
    <row r="42" spans="1:8" ht="14.25">
      <c r="A42" s="40"/>
      <c r="B42" s="18" t="s">
        <v>50</v>
      </c>
      <c r="C42" s="84">
        <v>3</v>
      </c>
      <c r="D42" s="17" t="s">
        <v>2</v>
      </c>
      <c r="E42" s="84">
        <v>0</v>
      </c>
      <c r="F42" s="84">
        <v>45000</v>
      </c>
      <c r="G42" s="15">
        <f t="shared" si="2"/>
        <v>0</v>
      </c>
      <c r="H42" s="15">
        <f t="shared" si="1"/>
        <v>135000</v>
      </c>
    </row>
    <row r="43" spans="1:8" ht="14.25">
      <c r="A43" s="40"/>
      <c r="B43" s="18" t="s">
        <v>9</v>
      </c>
      <c r="C43" s="84">
        <v>1</v>
      </c>
      <c r="D43" s="17" t="s">
        <v>2</v>
      </c>
      <c r="E43" s="84">
        <v>0</v>
      </c>
      <c r="F43" s="84">
        <v>30000</v>
      </c>
      <c r="G43" s="15">
        <f t="shared" si="2"/>
        <v>0</v>
      </c>
      <c r="H43" s="15">
        <f t="shared" si="1"/>
        <v>30000</v>
      </c>
    </row>
    <row r="44" spans="1:8" ht="14.25">
      <c r="A44" s="40"/>
      <c r="B44" s="18" t="s">
        <v>51</v>
      </c>
      <c r="C44" s="84">
        <v>2</v>
      </c>
      <c r="D44" s="17" t="s">
        <v>2</v>
      </c>
      <c r="E44" s="84">
        <v>0</v>
      </c>
      <c r="F44" s="84">
        <v>55000</v>
      </c>
      <c r="G44" s="15">
        <f t="shared" si="2"/>
        <v>0</v>
      </c>
      <c r="H44" s="15">
        <f t="shared" si="1"/>
        <v>110000</v>
      </c>
    </row>
    <row r="45" spans="1:8" ht="14.25">
      <c r="A45" s="40"/>
      <c r="B45" s="18" t="s">
        <v>48</v>
      </c>
      <c r="C45" s="84">
        <v>2</v>
      </c>
      <c r="D45" s="17" t="s">
        <v>2</v>
      </c>
      <c r="E45" s="84">
        <v>0</v>
      </c>
      <c r="F45" s="23">
        <v>35000</v>
      </c>
      <c r="G45" s="15">
        <f t="shared" si="2"/>
        <v>0</v>
      </c>
      <c r="H45" s="15">
        <f t="shared" si="1"/>
        <v>70000</v>
      </c>
    </row>
    <row r="46" spans="1:8" ht="14.25">
      <c r="A46" s="40"/>
      <c r="B46" s="18" t="s">
        <v>52</v>
      </c>
      <c r="C46" s="84">
        <v>139</v>
      </c>
      <c r="D46" s="17" t="s">
        <v>10</v>
      </c>
      <c r="E46" s="84">
        <v>0</v>
      </c>
      <c r="F46" s="84">
        <v>2500</v>
      </c>
      <c r="G46" s="15">
        <f t="shared" si="2"/>
        <v>0</v>
      </c>
      <c r="H46" s="15">
        <f t="shared" si="1"/>
        <v>347500</v>
      </c>
    </row>
    <row r="47" spans="1:8" ht="29.25">
      <c r="A47" s="40" t="s">
        <v>46</v>
      </c>
      <c r="B47" s="77" t="s">
        <v>62</v>
      </c>
      <c r="C47" s="16"/>
      <c r="D47" s="17"/>
      <c r="E47" s="16"/>
      <c r="F47" s="84"/>
      <c r="G47" s="15"/>
      <c r="H47" s="15"/>
    </row>
    <row r="48" spans="1:8" ht="16.5">
      <c r="A48" s="40"/>
      <c r="B48" s="78" t="s">
        <v>20</v>
      </c>
      <c r="C48" s="16">
        <v>39</v>
      </c>
      <c r="D48" s="17" t="s">
        <v>12</v>
      </c>
      <c r="E48" s="16">
        <v>15625</v>
      </c>
      <c r="F48" s="16">
        <v>8125</v>
      </c>
      <c r="G48" s="15">
        <f t="shared" si="2"/>
        <v>609375</v>
      </c>
      <c r="H48" s="15">
        <f t="shared" si="1"/>
        <v>316875</v>
      </c>
    </row>
    <row r="49" spans="1:8" ht="16.5">
      <c r="A49" s="40"/>
      <c r="B49" s="78" t="s">
        <v>28</v>
      </c>
      <c r="C49" s="16">
        <v>12</v>
      </c>
      <c r="D49" s="17" t="s">
        <v>27</v>
      </c>
      <c r="E49" s="16">
        <v>6875</v>
      </c>
      <c r="F49" s="16">
        <v>5625</v>
      </c>
      <c r="G49" s="15">
        <f t="shared" si="2"/>
        <v>82500</v>
      </c>
      <c r="H49" s="15">
        <f t="shared" si="1"/>
        <v>67500</v>
      </c>
    </row>
    <row r="50" spans="1:8" ht="29.25">
      <c r="A50" s="40" t="s">
        <v>122</v>
      </c>
      <c r="B50" s="77" t="s">
        <v>63</v>
      </c>
      <c r="C50" s="16"/>
      <c r="D50" s="17"/>
      <c r="E50" s="16">
        <v>0</v>
      </c>
      <c r="F50" s="16">
        <v>0</v>
      </c>
      <c r="G50" s="15"/>
      <c r="H50" s="15"/>
    </row>
    <row r="51" spans="1:8" ht="16.5">
      <c r="A51" s="40"/>
      <c r="B51" s="78" t="s">
        <v>20</v>
      </c>
      <c r="C51" s="16">
        <v>13</v>
      </c>
      <c r="D51" s="17" t="s">
        <v>12</v>
      </c>
      <c r="E51" s="16">
        <v>15625</v>
      </c>
      <c r="F51" s="16">
        <v>8125</v>
      </c>
      <c r="G51" s="15">
        <f t="shared" si="2"/>
        <v>203125</v>
      </c>
      <c r="H51" s="15">
        <f t="shared" si="1"/>
        <v>105625</v>
      </c>
    </row>
    <row r="52" spans="1:8" ht="16.5">
      <c r="A52" s="40"/>
      <c r="B52" s="78" t="s">
        <v>64</v>
      </c>
      <c r="C52" s="16">
        <v>4</v>
      </c>
      <c r="D52" s="17" t="s">
        <v>27</v>
      </c>
      <c r="E52" s="16">
        <v>6875</v>
      </c>
      <c r="F52" s="16">
        <v>5625</v>
      </c>
      <c r="G52" s="15">
        <f t="shared" si="2"/>
        <v>27500</v>
      </c>
      <c r="H52" s="15">
        <f t="shared" si="1"/>
        <v>22500</v>
      </c>
    </row>
    <row r="53" spans="1:8" ht="45">
      <c r="A53" s="40" t="s">
        <v>123</v>
      </c>
      <c r="B53" s="79" t="s">
        <v>65</v>
      </c>
      <c r="C53" s="16">
        <v>36</v>
      </c>
      <c r="D53" s="17" t="s">
        <v>12</v>
      </c>
      <c r="E53" s="16">
        <v>11875</v>
      </c>
      <c r="F53" s="16">
        <v>6875</v>
      </c>
      <c r="G53" s="15">
        <f t="shared" si="2"/>
        <v>427500</v>
      </c>
      <c r="H53" s="15">
        <f t="shared" si="1"/>
        <v>247500</v>
      </c>
    </row>
    <row r="54" spans="1:8" ht="45">
      <c r="A54" s="40" t="s">
        <v>124</v>
      </c>
      <c r="B54" s="79" t="s">
        <v>66</v>
      </c>
      <c r="C54" s="16">
        <v>36</v>
      </c>
      <c r="D54" s="17" t="s">
        <v>12</v>
      </c>
      <c r="E54" s="16">
        <v>15625</v>
      </c>
      <c r="F54" s="16">
        <v>8125</v>
      </c>
      <c r="G54" s="15">
        <f t="shared" si="2"/>
        <v>562500</v>
      </c>
      <c r="H54" s="15">
        <f t="shared" si="1"/>
        <v>292500</v>
      </c>
    </row>
    <row r="55" spans="1:8" ht="45" thickBot="1">
      <c r="A55" s="39" t="s">
        <v>125</v>
      </c>
      <c r="B55" s="77" t="s">
        <v>110</v>
      </c>
      <c r="C55" s="16">
        <v>513</v>
      </c>
      <c r="D55" s="17" t="s">
        <v>8</v>
      </c>
      <c r="E55" s="16">
        <v>820</v>
      </c>
      <c r="F55" s="16">
        <v>565</v>
      </c>
      <c r="G55" s="15">
        <f t="shared" si="2"/>
        <v>420660</v>
      </c>
      <c r="H55" s="15">
        <f t="shared" si="1"/>
        <v>289845</v>
      </c>
    </row>
    <row r="56" spans="1:8" ht="16.5" customHeight="1" thickBot="1">
      <c r="A56" s="100" t="str">
        <f>+A25</f>
        <v>1. ELŐKÉSZÍTŐ, BONTÁSI ÉS FÖLDMUNKÁK</v>
      </c>
      <c r="B56" s="102"/>
      <c r="C56" s="102"/>
      <c r="D56" s="102"/>
      <c r="E56" s="103" t="s">
        <v>1</v>
      </c>
      <c r="F56" s="104"/>
      <c r="G56" s="21">
        <f>SUM(G27:G55)</f>
        <v>4832160</v>
      </c>
      <c r="H56" s="21">
        <f>SUM(H27:H55)</f>
        <v>7329095</v>
      </c>
    </row>
    <row r="57" spans="1:8" ht="15" thickBot="1">
      <c r="A57" s="41"/>
      <c r="B57" s="6"/>
      <c r="C57" s="7"/>
      <c r="D57" s="8"/>
      <c r="E57" s="7"/>
      <c r="F57" s="7"/>
      <c r="G57" s="7"/>
      <c r="H57" s="7"/>
    </row>
    <row r="58" spans="1:8" ht="16.5" thickBot="1">
      <c r="A58" s="97" t="s">
        <v>101</v>
      </c>
      <c r="B58" s="98"/>
      <c r="C58" s="98"/>
      <c r="D58" s="98"/>
      <c r="E58" s="98"/>
      <c r="F58" s="98"/>
      <c r="G58" s="98"/>
      <c r="H58" s="99"/>
    </row>
    <row r="59" spans="1:8" ht="45.75" thickBot="1">
      <c r="A59" s="38" t="s">
        <v>4</v>
      </c>
      <c r="B59" s="3" t="s">
        <v>0</v>
      </c>
      <c r="C59" s="3" t="s">
        <v>26</v>
      </c>
      <c r="D59" s="4" t="s">
        <v>25</v>
      </c>
      <c r="E59" s="4" t="s">
        <v>21</v>
      </c>
      <c r="F59" s="4" t="s">
        <v>22</v>
      </c>
      <c r="G59" s="4" t="s">
        <v>23</v>
      </c>
      <c r="H59" s="4" t="s">
        <v>24</v>
      </c>
    </row>
    <row r="60" spans="1:8" ht="60.75">
      <c r="A60" s="40" t="s">
        <v>102</v>
      </c>
      <c r="B60" s="72" t="s">
        <v>111</v>
      </c>
      <c r="C60" s="16">
        <v>84</v>
      </c>
      <c r="D60" s="17" t="s">
        <v>10</v>
      </c>
      <c r="E60" s="16">
        <v>5250</v>
      </c>
      <c r="F60" s="16">
        <v>5250</v>
      </c>
      <c r="G60" s="73">
        <f aca="true" t="shared" si="3" ref="G60:G68">C60*E60</f>
        <v>441000</v>
      </c>
      <c r="H60" s="73">
        <f aca="true" t="shared" si="4" ref="H60:H68">C60*F60</f>
        <v>441000</v>
      </c>
    </row>
    <row r="61" spans="1:8" ht="61.5" thickBot="1">
      <c r="A61" s="40" t="s">
        <v>103</v>
      </c>
      <c r="B61" s="72" t="s">
        <v>112</v>
      </c>
      <c r="C61" s="16">
        <v>42</v>
      </c>
      <c r="D61" s="17" t="s">
        <v>10</v>
      </c>
      <c r="E61" s="16">
        <v>5250</v>
      </c>
      <c r="F61" s="16">
        <v>5250</v>
      </c>
      <c r="G61" s="73">
        <f t="shared" si="3"/>
        <v>220500</v>
      </c>
      <c r="H61" s="73">
        <f t="shared" si="4"/>
        <v>220500</v>
      </c>
    </row>
    <row r="62" spans="1:10" ht="60">
      <c r="A62" s="40" t="s">
        <v>104</v>
      </c>
      <c r="B62" s="72" t="s">
        <v>113</v>
      </c>
      <c r="C62" s="16">
        <v>91</v>
      </c>
      <c r="D62" s="17" t="s">
        <v>10</v>
      </c>
      <c r="E62" s="16">
        <v>6000</v>
      </c>
      <c r="F62" s="16">
        <v>5625</v>
      </c>
      <c r="G62" s="73">
        <f t="shared" si="3"/>
        <v>546000</v>
      </c>
      <c r="H62" s="73">
        <f t="shared" si="4"/>
        <v>511875</v>
      </c>
      <c r="J62" s="22"/>
    </row>
    <row r="63" spans="1:10" ht="30.75" thickBot="1">
      <c r="A63" s="40" t="s">
        <v>105</v>
      </c>
      <c r="B63" s="72" t="s">
        <v>67</v>
      </c>
      <c r="C63" s="16">
        <v>55</v>
      </c>
      <c r="D63" s="17" t="s">
        <v>10</v>
      </c>
      <c r="E63" s="16">
        <v>2250</v>
      </c>
      <c r="F63" s="16">
        <v>1500</v>
      </c>
      <c r="G63" s="73">
        <f t="shared" si="3"/>
        <v>123750</v>
      </c>
      <c r="H63" s="73">
        <f t="shared" si="4"/>
        <v>82500</v>
      </c>
      <c r="J63" s="22"/>
    </row>
    <row r="64" spans="1:8" ht="116.25" customHeight="1">
      <c r="A64" s="40" t="s">
        <v>106</v>
      </c>
      <c r="B64" s="74" t="s">
        <v>68</v>
      </c>
      <c r="C64" s="10">
        <v>61</v>
      </c>
      <c r="D64" s="2" t="s">
        <v>3</v>
      </c>
      <c r="E64" s="10">
        <v>20000</v>
      </c>
      <c r="F64" s="10">
        <v>15000</v>
      </c>
      <c r="G64" s="73">
        <f t="shared" si="3"/>
        <v>1220000</v>
      </c>
      <c r="H64" s="73">
        <f t="shared" si="4"/>
        <v>915000</v>
      </c>
    </row>
    <row r="65" spans="1:8" ht="132" customHeight="1">
      <c r="A65" s="40" t="s">
        <v>40</v>
      </c>
      <c r="B65" s="74" t="s">
        <v>69</v>
      </c>
      <c r="C65" s="10">
        <v>46</v>
      </c>
      <c r="D65" s="2" t="s">
        <v>3</v>
      </c>
      <c r="E65" s="10">
        <v>20000</v>
      </c>
      <c r="F65" s="10">
        <v>15000</v>
      </c>
      <c r="G65" s="73">
        <f t="shared" si="3"/>
        <v>920000</v>
      </c>
      <c r="H65" s="73">
        <f t="shared" si="4"/>
        <v>690000</v>
      </c>
    </row>
    <row r="66" spans="1:8" ht="121.5" customHeight="1">
      <c r="A66" s="40" t="s">
        <v>41</v>
      </c>
      <c r="B66" s="74" t="s">
        <v>70</v>
      </c>
      <c r="C66" s="10">
        <v>100</v>
      </c>
      <c r="D66" s="2" t="s">
        <v>3</v>
      </c>
      <c r="E66" s="10">
        <v>24000</v>
      </c>
      <c r="F66" s="10">
        <v>11000</v>
      </c>
      <c r="G66" s="73">
        <f t="shared" si="3"/>
        <v>2400000</v>
      </c>
      <c r="H66" s="73">
        <f t="shared" si="4"/>
        <v>1100000</v>
      </c>
    </row>
    <row r="67" spans="1:8" ht="218.25" customHeight="1">
      <c r="A67" s="40" t="s">
        <v>107</v>
      </c>
      <c r="B67" s="75" t="s">
        <v>71</v>
      </c>
      <c r="C67" s="1">
        <v>93</v>
      </c>
      <c r="D67" s="2" t="s">
        <v>3</v>
      </c>
      <c r="E67" s="1">
        <v>42000</v>
      </c>
      <c r="F67" s="1">
        <v>12000</v>
      </c>
      <c r="G67" s="76">
        <f t="shared" si="3"/>
        <v>3906000</v>
      </c>
      <c r="H67" s="73">
        <f t="shared" si="4"/>
        <v>1116000</v>
      </c>
    </row>
    <row r="68" spans="1:8" ht="235.5" customHeight="1">
      <c r="A68" s="40" t="s">
        <v>42</v>
      </c>
      <c r="B68" s="75" t="s">
        <v>72</v>
      </c>
      <c r="C68" s="1">
        <v>312</v>
      </c>
      <c r="D68" s="2" t="s">
        <v>3</v>
      </c>
      <c r="E68" s="1">
        <v>42000</v>
      </c>
      <c r="F68" s="1">
        <v>19200</v>
      </c>
      <c r="G68" s="76">
        <f t="shared" si="3"/>
        <v>13104000</v>
      </c>
      <c r="H68" s="73">
        <f t="shared" si="4"/>
        <v>5990400</v>
      </c>
    </row>
    <row r="69" spans="1:8" ht="15">
      <c r="A69" s="40"/>
      <c r="B69" s="12" t="s">
        <v>149</v>
      </c>
      <c r="C69" s="10"/>
      <c r="D69" s="2"/>
      <c r="E69" s="10"/>
      <c r="F69" s="10"/>
      <c r="G69" s="73"/>
      <c r="H69" s="73"/>
    </row>
    <row r="70" spans="1:8" ht="28.5">
      <c r="A70" s="40" t="s">
        <v>108</v>
      </c>
      <c r="B70" s="18" t="s">
        <v>146</v>
      </c>
      <c r="C70" s="10">
        <v>132</v>
      </c>
      <c r="D70" s="2" t="s">
        <v>126</v>
      </c>
      <c r="E70" s="10">
        <v>850</v>
      </c>
      <c r="F70" s="10">
        <v>850</v>
      </c>
      <c r="G70" s="15">
        <f>C70*E70</f>
        <v>112200</v>
      </c>
      <c r="H70" s="15">
        <f>C70*F70</f>
        <v>112200</v>
      </c>
    </row>
    <row r="71" spans="1:8" ht="29.25" thickBot="1">
      <c r="A71" s="40" t="s">
        <v>148</v>
      </c>
      <c r="B71" s="18" t="s">
        <v>147</v>
      </c>
      <c r="C71" s="10">
        <v>98</v>
      </c>
      <c r="D71" s="2" t="s">
        <v>126</v>
      </c>
      <c r="E71" s="10">
        <v>850</v>
      </c>
      <c r="F71" s="10">
        <v>850</v>
      </c>
      <c r="G71" s="15">
        <f>C71*E71</f>
        <v>83300</v>
      </c>
      <c r="H71" s="15">
        <f>C71*F71</f>
        <v>83300</v>
      </c>
    </row>
    <row r="72" spans="1:8" ht="15.75" thickBot="1">
      <c r="A72" s="100" t="str">
        <f>+A58</f>
        <v>2. ÉPÍTÉSI MUNKÁK</v>
      </c>
      <c r="B72" s="101"/>
      <c r="C72" s="101"/>
      <c r="D72" s="101"/>
      <c r="E72" s="103" t="s">
        <v>1</v>
      </c>
      <c r="F72" s="104"/>
      <c r="G72" s="32">
        <f>SUM(G60:G71)</f>
        <v>23076750</v>
      </c>
      <c r="H72" s="21">
        <f>SUM(H60:H71)</f>
        <v>11262775</v>
      </c>
    </row>
    <row r="73" spans="1:8" ht="15.75" thickBot="1">
      <c r="A73" s="50"/>
      <c r="B73" s="52"/>
      <c r="C73" s="52"/>
      <c r="D73" s="52"/>
      <c r="E73" s="53"/>
      <c r="F73" s="53"/>
      <c r="G73" s="54"/>
      <c r="H73" s="54"/>
    </row>
    <row r="74" spans="1:8" ht="16.5" thickBot="1">
      <c r="A74" s="97" t="s">
        <v>133</v>
      </c>
      <c r="B74" s="98"/>
      <c r="C74" s="98"/>
      <c r="D74" s="98"/>
      <c r="E74" s="98"/>
      <c r="F74" s="98"/>
      <c r="G74" s="98"/>
      <c r="H74" s="99"/>
    </row>
    <row r="75" spans="1:8" ht="45.75" thickBot="1">
      <c r="A75" s="38" t="s">
        <v>4</v>
      </c>
      <c r="B75" s="3" t="s">
        <v>0</v>
      </c>
      <c r="C75" s="3" t="s">
        <v>26</v>
      </c>
      <c r="D75" s="4" t="s">
        <v>25</v>
      </c>
      <c r="E75" s="4" t="s">
        <v>21</v>
      </c>
      <c r="F75" s="4" t="s">
        <v>22</v>
      </c>
      <c r="G75" s="4" t="s">
        <v>23</v>
      </c>
      <c r="H75" s="4" t="s">
        <v>24</v>
      </c>
    </row>
    <row r="76" spans="1:8" ht="120.75" customHeight="1">
      <c r="A76" s="51">
        <v>3.1</v>
      </c>
      <c r="B76" s="82" t="s">
        <v>129</v>
      </c>
      <c r="C76" s="83">
        <v>17</v>
      </c>
      <c r="D76" s="84" t="s">
        <v>2</v>
      </c>
      <c r="E76" s="85">
        <v>65000</v>
      </c>
      <c r="F76" s="86">
        <v>35000</v>
      </c>
      <c r="G76" s="76">
        <f>C76*E76</f>
        <v>1105000</v>
      </c>
      <c r="H76" s="73">
        <f>C76*F76</f>
        <v>595000</v>
      </c>
    </row>
    <row r="77" spans="1:8" ht="117.75" customHeight="1">
      <c r="A77" s="51">
        <f>+A76+0.1</f>
        <v>3.2</v>
      </c>
      <c r="B77" s="82" t="s">
        <v>130</v>
      </c>
      <c r="C77" s="83">
        <v>12</v>
      </c>
      <c r="D77" s="84" t="s">
        <v>2</v>
      </c>
      <c r="E77" s="85">
        <v>79000</v>
      </c>
      <c r="F77" s="86">
        <v>35000</v>
      </c>
      <c r="G77" s="76">
        <f>C77*E77</f>
        <v>948000</v>
      </c>
      <c r="H77" s="73">
        <f>C77*F77</f>
        <v>420000</v>
      </c>
    </row>
    <row r="78" spans="1:8" ht="72">
      <c r="A78" s="51">
        <f>+A77+0.1</f>
        <v>3.3000000000000003</v>
      </c>
      <c r="B78" s="87" t="s">
        <v>128</v>
      </c>
      <c r="C78" s="83">
        <v>10</v>
      </c>
      <c r="D78" s="84" t="s">
        <v>2</v>
      </c>
      <c r="E78" s="85">
        <v>83000</v>
      </c>
      <c r="F78" s="86">
        <v>22000</v>
      </c>
      <c r="G78" s="76">
        <f>C78*E78</f>
        <v>830000</v>
      </c>
      <c r="H78" s="73">
        <f>C78*F78</f>
        <v>220000</v>
      </c>
    </row>
    <row r="79" spans="1:8" ht="143.25">
      <c r="A79" s="51">
        <f>+A78+0.1</f>
        <v>3.4000000000000004</v>
      </c>
      <c r="B79" s="82" t="s">
        <v>131</v>
      </c>
      <c r="C79" s="83">
        <v>306</v>
      </c>
      <c r="D79" s="84" t="s">
        <v>8</v>
      </c>
      <c r="E79" s="85">
        <v>1500</v>
      </c>
      <c r="F79" s="86">
        <v>900</v>
      </c>
      <c r="G79" s="76">
        <f>C79*E79</f>
        <v>459000</v>
      </c>
      <c r="H79" s="73">
        <f>C79*F79</f>
        <v>275400</v>
      </c>
    </row>
    <row r="80" spans="1:8" ht="74.25" thickBot="1">
      <c r="A80" s="55">
        <f>+A79+0.1</f>
        <v>3.5000000000000004</v>
      </c>
      <c r="B80" s="88" t="s">
        <v>132</v>
      </c>
      <c r="C80" s="89">
        <v>260</v>
      </c>
      <c r="D80" s="23" t="s">
        <v>126</v>
      </c>
      <c r="E80" s="90">
        <v>1050</v>
      </c>
      <c r="F80" s="91">
        <v>650</v>
      </c>
      <c r="G80" s="92">
        <f>C80*E80</f>
        <v>273000</v>
      </c>
      <c r="H80" s="93">
        <f>C80*F80</f>
        <v>169000</v>
      </c>
    </row>
    <row r="81" spans="1:8" ht="15.75" customHeight="1" thickBot="1">
      <c r="A81" s="100" t="str">
        <f>A74</f>
        <v>3. LABDAFOGÓ KERÍTÉS ÉPÍTÉS</v>
      </c>
      <c r="B81" s="101"/>
      <c r="C81" s="101"/>
      <c r="D81" s="101"/>
      <c r="E81" s="103" t="s">
        <v>1</v>
      </c>
      <c r="F81" s="104"/>
      <c r="G81" s="32">
        <f>SUM(G76:G80)</f>
        <v>3615000</v>
      </c>
      <c r="H81" s="32">
        <f>SUM(H76:H80)</f>
        <v>1679400</v>
      </c>
    </row>
    <row r="82" ht="15" thickBot="1"/>
    <row r="83" spans="1:8" ht="16.5" thickBot="1">
      <c r="A83" s="97" t="s">
        <v>127</v>
      </c>
      <c r="B83" s="98"/>
      <c r="C83" s="98"/>
      <c r="D83" s="98"/>
      <c r="E83" s="98"/>
      <c r="F83" s="98"/>
      <c r="G83" s="98"/>
      <c r="H83" s="99"/>
    </row>
    <row r="84" spans="1:8" ht="45.75" thickBot="1">
      <c r="A84" s="38" t="s">
        <v>4</v>
      </c>
      <c r="B84" s="3" t="s">
        <v>0</v>
      </c>
      <c r="C84" s="3" t="s">
        <v>26</v>
      </c>
      <c r="D84" s="4" t="s">
        <v>25</v>
      </c>
      <c r="E84" s="4" t="s">
        <v>21</v>
      </c>
      <c r="F84" s="4" t="s">
        <v>22</v>
      </c>
      <c r="G84" s="4" t="s">
        <v>23</v>
      </c>
      <c r="H84" s="4" t="s">
        <v>24</v>
      </c>
    </row>
    <row r="85" spans="1:8" ht="114.75">
      <c r="A85" s="39" t="s">
        <v>32</v>
      </c>
      <c r="B85" s="59" t="s">
        <v>150</v>
      </c>
      <c r="C85" s="60">
        <f>SUM(C86:C87)</f>
        <v>5</v>
      </c>
      <c r="D85" s="61" t="s">
        <v>2</v>
      </c>
      <c r="E85" s="10"/>
      <c r="F85" s="10"/>
      <c r="G85" s="10"/>
      <c r="H85" s="10"/>
    </row>
    <row r="86" spans="1:8" ht="14.25">
      <c r="A86" s="43"/>
      <c r="B86" s="64" t="s">
        <v>83</v>
      </c>
      <c r="C86" s="65">
        <v>1</v>
      </c>
      <c r="D86" s="66" t="s">
        <v>2</v>
      </c>
      <c r="E86" s="10">
        <v>123750</v>
      </c>
      <c r="F86" s="10">
        <v>56250</v>
      </c>
      <c r="G86" s="10">
        <f aca="true" t="shared" si="5" ref="G86:G117">C86*E86</f>
        <v>123750</v>
      </c>
      <c r="H86" s="10">
        <f aca="true" t="shared" si="6" ref="H86:H117">C86*F86</f>
        <v>56250</v>
      </c>
    </row>
    <row r="87" spans="1:8" ht="14.25">
      <c r="A87" s="43"/>
      <c r="B87" s="67" t="s">
        <v>84</v>
      </c>
      <c r="C87" s="65">
        <v>4</v>
      </c>
      <c r="D87" s="66" t="s">
        <v>2</v>
      </c>
      <c r="E87" s="10">
        <v>123750</v>
      </c>
      <c r="F87" s="10">
        <v>56250</v>
      </c>
      <c r="G87" s="10">
        <f t="shared" si="5"/>
        <v>495000</v>
      </c>
      <c r="H87" s="10">
        <f t="shared" si="6"/>
        <v>225000</v>
      </c>
    </row>
    <row r="88" spans="1:8" ht="57.75">
      <c r="A88" s="39" t="s">
        <v>33</v>
      </c>
      <c r="B88" s="59" t="s">
        <v>151</v>
      </c>
      <c r="C88" s="60">
        <f>SUM(C89:C90)</f>
        <v>29</v>
      </c>
      <c r="D88" s="61" t="s">
        <v>2</v>
      </c>
      <c r="E88" s="10"/>
      <c r="F88" s="10"/>
      <c r="G88" s="10"/>
      <c r="H88" s="10"/>
    </row>
    <row r="89" spans="1:8" ht="14.25">
      <c r="A89" s="39"/>
      <c r="B89" s="68" t="s">
        <v>85</v>
      </c>
      <c r="C89" s="65">
        <v>12</v>
      </c>
      <c r="D89" s="66" t="s">
        <v>2</v>
      </c>
      <c r="E89" s="10">
        <v>1565</v>
      </c>
      <c r="F89" s="10">
        <v>625</v>
      </c>
      <c r="G89" s="10">
        <f t="shared" si="5"/>
        <v>18780</v>
      </c>
      <c r="H89" s="10">
        <f t="shared" si="6"/>
        <v>7500</v>
      </c>
    </row>
    <row r="90" spans="1:8" ht="14.25">
      <c r="A90" s="39"/>
      <c r="B90" s="69" t="s">
        <v>13</v>
      </c>
      <c r="C90" s="65">
        <v>17</v>
      </c>
      <c r="D90" s="66" t="s">
        <v>2</v>
      </c>
      <c r="E90" s="10">
        <v>2315</v>
      </c>
      <c r="F90" s="10">
        <v>815</v>
      </c>
      <c r="G90" s="10">
        <f t="shared" si="5"/>
        <v>39355</v>
      </c>
      <c r="H90" s="10">
        <f t="shared" si="6"/>
        <v>13855</v>
      </c>
    </row>
    <row r="91" spans="1:8" ht="57.75">
      <c r="A91" s="39" t="s">
        <v>34</v>
      </c>
      <c r="B91" s="59" t="s">
        <v>152</v>
      </c>
      <c r="C91" s="60">
        <f>SUM(C92:C99)</f>
        <v>284</v>
      </c>
      <c r="D91" s="61" t="s">
        <v>2</v>
      </c>
      <c r="E91" s="10"/>
      <c r="F91" s="10"/>
      <c r="G91" s="10"/>
      <c r="H91" s="10"/>
    </row>
    <row r="92" spans="1:8" ht="14.25">
      <c r="A92" s="39"/>
      <c r="B92" s="68" t="s">
        <v>77</v>
      </c>
      <c r="C92" s="64">
        <v>26</v>
      </c>
      <c r="D92" s="66" t="s">
        <v>2</v>
      </c>
      <c r="E92" s="10">
        <v>4375</v>
      </c>
      <c r="F92" s="10">
        <v>1750</v>
      </c>
      <c r="G92" s="10">
        <f t="shared" si="5"/>
        <v>113750</v>
      </c>
      <c r="H92" s="10">
        <f t="shared" si="6"/>
        <v>45500</v>
      </c>
    </row>
    <row r="93" spans="1:8" ht="14.25">
      <c r="A93" s="39"/>
      <c r="B93" s="69" t="s">
        <v>78</v>
      </c>
      <c r="C93" s="67">
        <v>27</v>
      </c>
      <c r="D93" s="66" t="s">
        <v>2</v>
      </c>
      <c r="E93" s="10">
        <v>1690</v>
      </c>
      <c r="F93" s="10">
        <v>690</v>
      </c>
      <c r="G93" s="10">
        <f t="shared" si="5"/>
        <v>45630</v>
      </c>
      <c r="H93" s="10">
        <f t="shared" si="6"/>
        <v>18630</v>
      </c>
    </row>
    <row r="94" spans="1:8" ht="14.25">
      <c r="A94" s="39"/>
      <c r="B94" s="69" t="s">
        <v>79</v>
      </c>
      <c r="C94" s="67">
        <v>33</v>
      </c>
      <c r="D94" s="66" t="s">
        <v>2</v>
      </c>
      <c r="E94" s="10">
        <v>1690</v>
      </c>
      <c r="F94" s="10">
        <v>690</v>
      </c>
      <c r="G94" s="10">
        <f t="shared" si="5"/>
        <v>55770</v>
      </c>
      <c r="H94" s="10">
        <f t="shared" si="6"/>
        <v>22770</v>
      </c>
    </row>
    <row r="95" spans="1:8" ht="14.25">
      <c r="A95" s="39"/>
      <c r="B95" s="69" t="s">
        <v>14</v>
      </c>
      <c r="C95" s="67">
        <v>26</v>
      </c>
      <c r="D95" s="66" t="s">
        <v>2</v>
      </c>
      <c r="E95" s="10">
        <v>1875</v>
      </c>
      <c r="F95" s="10">
        <v>690</v>
      </c>
      <c r="G95" s="10">
        <f t="shared" si="5"/>
        <v>48750</v>
      </c>
      <c r="H95" s="10">
        <f t="shared" si="6"/>
        <v>17940</v>
      </c>
    </row>
    <row r="96" spans="1:8" ht="14.25">
      <c r="A96" s="39"/>
      <c r="B96" s="69" t="s">
        <v>15</v>
      </c>
      <c r="C96" s="67">
        <v>67</v>
      </c>
      <c r="D96" s="66" t="s">
        <v>2</v>
      </c>
      <c r="E96" s="10">
        <v>1565</v>
      </c>
      <c r="F96" s="10">
        <v>690</v>
      </c>
      <c r="G96" s="10">
        <f t="shared" si="5"/>
        <v>104855</v>
      </c>
      <c r="H96" s="10">
        <f t="shared" si="6"/>
        <v>46230</v>
      </c>
    </row>
    <row r="97" spans="1:8" ht="14.25">
      <c r="A97" s="39"/>
      <c r="B97" s="69" t="s">
        <v>80</v>
      </c>
      <c r="C97" s="67">
        <v>29</v>
      </c>
      <c r="D97" s="66" t="s">
        <v>2</v>
      </c>
      <c r="E97" s="10">
        <v>3750</v>
      </c>
      <c r="F97" s="10">
        <v>1500</v>
      </c>
      <c r="G97" s="10">
        <f t="shared" si="5"/>
        <v>108750</v>
      </c>
      <c r="H97" s="10">
        <f t="shared" si="6"/>
        <v>43500</v>
      </c>
    </row>
    <row r="98" spans="1:8" ht="14.25">
      <c r="A98" s="39"/>
      <c r="B98" s="69" t="s">
        <v>81</v>
      </c>
      <c r="C98" s="67">
        <v>53</v>
      </c>
      <c r="D98" s="66" t="s">
        <v>2</v>
      </c>
      <c r="E98" s="10">
        <v>1565</v>
      </c>
      <c r="F98" s="10">
        <v>690</v>
      </c>
      <c r="G98" s="10">
        <f t="shared" si="5"/>
        <v>82945</v>
      </c>
      <c r="H98" s="10">
        <f t="shared" si="6"/>
        <v>36570</v>
      </c>
    </row>
    <row r="99" spans="1:8" ht="14.25">
      <c r="A99" s="39"/>
      <c r="B99" s="69" t="s">
        <v>82</v>
      </c>
      <c r="C99" s="67">
        <v>23</v>
      </c>
      <c r="D99" s="66" t="s">
        <v>2</v>
      </c>
      <c r="E99" s="10">
        <v>1875</v>
      </c>
      <c r="F99" s="10">
        <v>690</v>
      </c>
      <c r="G99" s="10">
        <f t="shared" si="5"/>
        <v>43125</v>
      </c>
      <c r="H99" s="10">
        <f t="shared" si="6"/>
        <v>15870</v>
      </c>
    </row>
    <row r="100" spans="1:8" ht="57.75">
      <c r="A100" s="39" t="s">
        <v>136</v>
      </c>
      <c r="B100" s="59" t="s">
        <v>153</v>
      </c>
      <c r="C100" s="60">
        <f>SUM(C101:C115)</f>
        <v>135</v>
      </c>
      <c r="D100" s="61" t="s">
        <v>2</v>
      </c>
      <c r="E100" s="10"/>
      <c r="F100" s="10"/>
      <c r="G100" s="10"/>
      <c r="H100" s="10"/>
    </row>
    <row r="101" spans="1:8" ht="14.25">
      <c r="A101" s="43"/>
      <c r="B101" s="68" t="s">
        <v>86</v>
      </c>
      <c r="C101" s="67">
        <v>13</v>
      </c>
      <c r="D101" s="66" t="s">
        <v>2</v>
      </c>
      <c r="E101" s="10">
        <v>1565</v>
      </c>
      <c r="F101" s="10">
        <v>625</v>
      </c>
      <c r="G101" s="10">
        <f t="shared" si="5"/>
        <v>20345</v>
      </c>
      <c r="H101" s="10">
        <f t="shared" si="6"/>
        <v>8125</v>
      </c>
    </row>
    <row r="102" spans="1:8" ht="14.25">
      <c r="A102" s="43"/>
      <c r="B102" s="69" t="s">
        <v>87</v>
      </c>
      <c r="C102" s="67">
        <v>6</v>
      </c>
      <c r="D102" s="66" t="s">
        <v>2</v>
      </c>
      <c r="E102" s="10">
        <v>1500</v>
      </c>
      <c r="F102" s="10">
        <v>600</v>
      </c>
      <c r="G102" s="10">
        <f t="shared" si="5"/>
        <v>9000</v>
      </c>
      <c r="H102" s="10">
        <f t="shared" si="6"/>
        <v>3600</v>
      </c>
    </row>
    <row r="103" spans="1:8" ht="14.25">
      <c r="A103" s="43"/>
      <c r="B103" s="69" t="s">
        <v>88</v>
      </c>
      <c r="C103" s="67">
        <v>19</v>
      </c>
      <c r="D103" s="66" t="s">
        <v>2</v>
      </c>
      <c r="E103" s="10">
        <v>790</v>
      </c>
      <c r="F103" s="10">
        <v>315</v>
      </c>
      <c r="G103" s="10">
        <f t="shared" si="5"/>
        <v>15010</v>
      </c>
      <c r="H103" s="10">
        <f t="shared" si="6"/>
        <v>5985</v>
      </c>
    </row>
    <row r="104" spans="1:8" ht="14.25">
      <c r="A104" s="43"/>
      <c r="B104" s="69" t="s">
        <v>89</v>
      </c>
      <c r="C104" s="67">
        <v>11</v>
      </c>
      <c r="D104" s="66" t="s">
        <v>2</v>
      </c>
      <c r="E104" s="10">
        <v>790</v>
      </c>
      <c r="F104" s="10">
        <v>315</v>
      </c>
      <c r="G104" s="10">
        <f t="shared" si="5"/>
        <v>8690</v>
      </c>
      <c r="H104" s="10">
        <f t="shared" si="6"/>
        <v>3465</v>
      </c>
    </row>
    <row r="105" spans="1:8" ht="14.25">
      <c r="A105" s="43"/>
      <c r="B105" s="69" t="s">
        <v>90</v>
      </c>
      <c r="C105" s="67">
        <v>4</v>
      </c>
      <c r="D105" s="66" t="s">
        <v>2</v>
      </c>
      <c r="E105" s="10">
        <v>790</v>
      </c>
      <c r="F105" s="10">
        <v>315</v>
      </c>
      <c r="G105" s="10">
        <f t="shared" si="5"/>
        <v>3160</v>
      </c>
      <c r="H105" s="10">
        <f t="shared" si="6"/>
        <v>1260</v>
      </c>
    </row>
    <row r="106" spans="1:8" ht="14.25">
      <c r="A106" s="43"/>
      <c r="B106" s="69" t="s">
        <v>91</v>
      </c>
      <c r="C106" s="67">
        <v>3</v>
      </c>
      <c r="D106" s="66" t="s">
        <v>2</v>
      </c>
      <c r="E106" s="10">
        <v>1565</v>
      </c>
      <c r="F106" s="10">
        <v>625</v>
      </c>
      <c r="G106" s="10">
        <f t="shared" si="5"/>
        <v>4695</v>
      </c>
      <c r="H106" s="10">
        <f t="shared" si="6"/>
        <v>1875</v>
      </c>
    </row>
    <row r="107" spans="1:8" ht="14.25">
      <c r="A107" s="43"/>
      <c r="B107" s="69" t="s">
        <v>16</v>
      </c>
      <c r="C107" s="67">
        <v>14</v>
      </c>
      <c r="D107" s="66" t="s">
        <v>2</v>
      </c>
      <c r="E107" s="10">
        <v>1565</v>
      </c>
      <c r="F107" s="10">
        <v>625</v>
      </c>
      <c r="G107" s="10">
        <f t="shared" si="5"/>
        <v>21910</v>
      </c>
      <c r="H107" s="10">
        <f t="shared" si="6"/>
        <v>8750</v>
      </c>
    </row>
    <row r="108" spans="1:8" ht="14.25">
      <c r="A108" s="43"/>
      <c r="B108" s="69" t="s">
        <v>92</v>
      </c>
      <c r="C108" s="67">
        <v>8</v>
      </c>
      <c r="D108" s="66" t="s">
        <v>2</v>
      </c>
      <c r="E108" s="10">
        <v>790</v>
      </c>
      <c r="F108" s="10">
        <v>315</v>
      </c>
      <c r="G108" s="10">
        <f t="shared" si="5"/>
        <v>6320</v>
      </c>
      <c r="H108" s="10">
        <f t="shared" si="6"/>
        <v>2520</v>
      </c>
    </row>
    <row r="109" spans="1:8" ht="14.25">
      <c r="A109" s="43"/>
      <c r="B109" s="69" t="s">
        <v>93</v>
      </c>
      <c r="C109" s="67">
        <v>6</v>
      </c>
      <c r="D109" s="66" t="s">
        <v>2</v>
      </c>
      <c r="E109" s="10">
        <v>790</v>
      </c>
      <c r="F109" s="10">
        <v>315</v>
      </c>
      <c r="G109" s="10">
        <f t="shared" si="5"/>
        <v>4740</v>
      </c>
      <c r="H109" s="10">
        <f t="shared" si="6"/>
        <v>1890</v>
      </c>
    </row>
    <row r="110" spans="1:8" ht="14.25">
      <c r="A110" s="43"/>
      <c r="B110" s="69" t="s">
        <v>94</v>
      </c>
      <c r="C110" s="67">
        <v>6</v>
      </c>
      <c r="D110" s="66" t="s">
        <v>2</v>
      </c>
      <c r="E110" s="10">
        <v>790</v>
      </c>
      <c r="F110" s="10">
        <v>315</v>
      </c>
      <c r="G110" s="10">
        <f t="shared" si="5"/>
        <v>4740</v>
      </c>
      <c r="H110" s="10">
        <f t="shared" si="6"/>
        <v>1890</v>
      </c>
    </row>
    <row r="111" spans="1:8" ht="14.25">
      <c r="A111" s="43"/>
      <c r="B111" s="69" t="s">
        <v>95</v>
      </c>
      <c r="C111" s="67">
        <v>8</v>
      </c>
      <c r="D111" s="66" t="s">
        <v>2</v>
      </c>
      <c r="E111" s="10">
        <v>1565</v>
      </c>
      <c r="F111" s="10">
        <v>625</v>
      </c>
      <c r="G111" s="10">
        <f t="shared" si="5"/>
        <v>12520</v>
      </c>
      <c r="H111" s="10">
        <f t="shared" si="6"/>
        <v>5000</v>
      </c>
    </row>
    <row r="112" spans="1:8" ht="14.25">
      <c r="A112" s="43"/>
      <c r="B112" s="69" t="s">
        <v>96</v>
      </c>
      <c r="C112" s="67">
        <v>9</v>
      </c>
      <c r="D112" s="66" t="s">
        <v>2</v>
      </c>
      <c r="E112" s="10">
        <v>790</v>
      </c>
      <c r="F112" s="10">
        <v>315</v>
      </c>
      <c r="G112" s="10">
        <f t="shared" si="5"/>
        <v>7110</v>
      </c>
      <c r="H112" s="10">
        <f t="shared" si="6"/>
        <v>2835</v>
      </c>
    </row>
    <row r="113" spans="1:8" ht="14.25">
      <c r="A113" s="43"/>
      <c r="B113" s="69" t="s">
        <v>97</v>
      </c>
      <c r="C113" s="67">
        <v>5</v>
      </c>
      <c r="D113" s="66" t="s">
        <v>2</v>
      </c>
      <c r="E113" s="10">
        <v>790</v>
      </c>
      <c r="F113" s="10">
        <v>315</v>
      </c>
      <c r="G113" s="10">
        <f t="shared" si="5"/>
        <v>3950</v>
      </c>
      <c r="H113" s="10">
        <f t="shared" si="6"/>
        <v>1575</v>
      </c>
    </row>
    <row r="114" spans="1:8" ht="14.25">
      <c r="A114" s="43"/>
      <c r="B114" s="69" t="s">
        <v>98</v>
      </c>
      <c r="C114" s="67">
        <v>3</v>
      </c>
      <c r="D114" s="66" t="s">
        <v>2</v>
      </c>
      <c r="E114" s="10">
        <v>790</v>
      </c>
      <c r="F114" s="10">
        <v>315</v>
      </c>
      <c r="G114" s="10">
        <f t="shared" si="5"/>
        <v>2370</v>
      </c>
      <c r="H114" s="10">
        <f t="shared" si="6"/>
        <v>945</v>
      </c>
    </row>
    <row r="115" spans="1:8" ht="14.25">
      <c r="A115" s="43"/>
      <c r="B115" s="69" t="s">
        <v>99</v>
      </c>
      <c r="C115" s="67">
        <v>20</v>
      </c>
      <c r="D115" s="66" t="s">
        <v>2</v>
      </c>
      <c r="E115" s="10">
        <v>790</v>
      </c>
      <c r="F115" s="10">
        <v>315</v>
      </c>
      <c r="G115" s="10">
        <f t="shared" si="5"/>
        <v>15800</v>
      </c>
      <c r="H115" s="10">
        <f t="shared" si="6"/>
        <v>6300</v>
      </c>
    </row>
    <row r="116" spans="1:8" ht="45.75">
      <c r="A116" s="40" t="s">
        <v>135</v>
      </c>
      <c r="B116" s="59" t="s">
        <v>154</v>
      </c>
      <c r="C116" s="60">
        <v>4</v>
      </c>
      <c r="D116" s="61" t="s">
        <v>5</v>
      </c>
      <c r="E116" s="10">
        <v>47500</v>
      </c>
      <c r="F116" s="10">
        <v>15000</v>
      </c>
      <c r="G116" s="10">
        <f t="shared" si="5"/>
        <v>190000</v>
      </c>
      <c r="H116" s="10">
        <f t="shared" si="6"/>
        <v>60000</v>
      </c>
    </row>
    <row r="117" spans="1:8" ht="150.75" customHeight="1" thickBot="1">
      <c r="A117" s="47" t="s">
        <v>134</v>
      </c>
      <c r="B117" s="62" t="s">
        <v>155</v>
      </c>
      <c r="C117" s="23">
        <v>753</v>
      </c>
      <c r="D117" s="63" t="s">
        <v>3</v>
      </c>
      <c r="E117" s="24">
        <v>690</v>
      </c>
      <c r="F117" s="24">
        <v>940</v>
      </c>
      <c r="G117" s="10">
        <f t="shared" si="5"/>
        <v>519570</v>
      </c>
      <c r="H117" s="10">
        <f t="shared" si="6"/>
        <v>707820</v>
      </c>
    </row>
    <row r="118" spans="1:8" ht="15.75" thickBot="1">
      <c r="A118" s="100" t="str">
        <f>+A83</f>
        <v>4. NÖVÉNYTELEPÍTÉS</v>
      </c>
      <c r="B118" s="101"/>
      <c r="C118" s="101"/>
      <c r="D118" s="101"/>
      <c r="E118" s="48" t="s">
        <v>1</v>
      </c>
      <c r="F118" s="49"/>
      <c r="G118" s="58">
        <f>SUM(G85:G117)</f>
        <v>2130390</v>
      </c>
      <c r="H118" s="20">
        <f>SUM(H85:H117)</f>
        <v>1373450</v>
      </c>
    </row>
    <row r="119" ht="15" thickBot="1"/>
    <row r="120" spans="1:8" ht="16.5" thickBot="1">
      <c r="A120" s="97" t="s">
        <v>137</v>
      </c>
      <c r="B120" s="98"/>
      <c r="C120" s="98"/>
      <c r="D120" s="98"/>
      <c r="E120" s="98"/>
      <c r="F120" s="98"/>
      <c r="G120" s="98"/>
      <c r="H120" s="99"/>
    </row>
    <row r="121" spans="1:8" ht="45.75" thickBot="1">
      <c r="A121" s="38" t="s">
        <v>4</v>
      </c>
      <c r="B121" s="3" t="s">
        <v>0</v>
      </c>
      <c r="C121" s="3" t="s">
        <v>26</v>
      </c>
      <c r="D121" s="4" t="s">
        <v>25</v>
      </c>
      <c r="E121" s="4" t="s">
        <v>21</v>
      </c>
      <c r="F121" s="4" t="s">
        <v>22</v>
      </c>
      <c r="G121" s="4" t="s">
        <v>23</v>
      </c>
      <c r="H121" s="4" t="s">
        <v>24</v>
      </c>
    </row>
    <row r="122" spans="1:8" ht="15">
      <c r="A122" s="40"/>
      <c r="B122" s="19" t="s">
        <v>76</v>
      </c>
      <c r="C122" s="10"/>
      <c r="D122" s="2"/>
      <c r="E122" s="10"/>
      <c r="F122" s="10"/>
      <c r="G122" s="15"/>
      <c r="H122" s="15"/>
    </row>
    <row r="123" spans="1:8" ht="57">
      <c r="A123" s="40" t="s">
        <v>138</v>
      </c>
      <c r="B123" s="18" t="s">
        <v>116</v>
      </c>
      <c r="C123" s="10">
        <v>2</v>
      </c>
      <c r="D123" s="2" t="s">
        <v>2</v>
      </c>
      <c r="E123" s="10">
        <v>380000</v>
      </c>
      <c r="F123" s="10">
        <v>95000</v>
      </c>
      <c r="G123" s="15">
        <f aca="true" t="shared" si="7" ref="G123:G131">C123*E123</f>
        <v>760000</v>
      </c>
      <c r="H123" s="15">
        <f aca="true" t="shared" si="8" ref="H123:H131">C123*F123</f>
        <v>190000</v>
      </c>
    </row>
    <row r="124" spans="1:8" ht="85.5">
      <c r="A124" s="40" t="s">
        <v>139</v>
      </c>
      <c r="B124" s="18" t="s">
        <v>117</v>
      </c>
      <c r="C124" s="10">
        <v>2</v>
      </c>
      <c r="D124" s="2" t="s">
        <v>2</v>
      </c>
      <c r="E124" s="10">
        <v>270000</v>
      </c>
      <c r="F124" s="10">
        <v>48000</v>
      </c>
      <c r="G124" s="15">
        <f t="shared" si="7"/>
        <v>540000</v>
      </c>
      <c r="H124" s="15">
        <f t="shared" si="8"/>
        <v>96000</v>
      </c>
    </row>
    <row r="125" spans="1:8" ht="33.75" customHeight="1">
      <c r="A125" s="40" t="s">
        <v>140</v>
      </c>
      <c r="B125" s="18" t="s">
        <v>114</v>
      </c>
      <c r="C125" s="10">
        <v>1</v>
      </c>
      <c r="D125" s="2" t="s">
        <v>2</v>
      </c>
      <c r="E125" s="10">
        <v>820000</v>
      </c>
      <c r="F125" s="10">
        <v>165000</v>
      </c>
      <c r="G125" s="15">
        <f t="shared" si="7"/>
        <v>820000</v>
      </c>
      <c r="H125" s="15">
        <f t="shared" si="8"/>
        <v>165000</v>
      </c>
    </row>
    <row r="126" spans="1:8" ht="28.5">
      <c r="A126" s="40" t="s">
        <v>141</v>
      </c>
      <c r="B126" s="18" t="s">
        <v>115</v>
      </c>
      <c r="C126" s="10">
        <v>1</v>
      </c>
      <c r="D126" s="2" t="s">
        <v>2</v>
      </c>
      <c r="E126" s="10">
        <v>1800000</v>
      </c>
      <c r="F126" s="10">
        <v>185000</v>
      </c>
      <c r="G126" s="15">
        <f t="shared" si="7"/>
        <v>1800000</v>
      </c>
      <c r="H126" s="15">
        <f t="shared" si="8"/>
        <v>185000</v>
      </c>
    </row>
    <row r="127" spans="1:8" ht="15">
      <c r="A127" s="40"/>
      <c r="B127" s="12" t="s">
        <v>11</v>
      </c>
      <c r="C127" s="1"/>
      <c r="D127" s="2"/>
      <c r="E127" s="1"/>
      <c r="F127" s="1"/>
      <c r="G127" s="15"/>
      <c r="H127" s="15"/>
    </row>
    <row r="128" spans="1:8" ht="58.15" customHeight="1">
      <c r="A128" s="40" t="s">
        <v>142</v>
      </c>
      <c r="B128" s="18" t="s">
        <v>73</v>
      </c>
      <c r="C128" s="10">
        <v>3</v>
      </c>
      <c r="D128" s="2" t="s">
        <v>2</v>
      </c>
      <c r="E128" s="10">
        <v>435000</v>
      </c>
      <c r="F128" s="10">
        <v>95000</v>
      </c>
      <c r="G128" s="15">
        <f t="shared" si="7"/>
        <v>1305000</v>
      </c>
      <c r="H128" s="15">
        <f t="shared" si="8"/>
        <v>285000</v>
      </c>
    </row>
    <row r="129" spans="1:8" ht="57">
      <c r="A129" s="40" t="s">
        <v>143</v>
      </c>
      <c r="B129" s="18" t="s">
        <v>74</v>
      </c>
      <c r="C129" s="10">
        <v>2</v>
      </c>
      <c r="D129" s="2" t="s">
        <v>2</v>
      </c>
      <c r="E129" s="10">
        <v>420000</v>
      </c>
      <c r="F129" s="10">
        <v>95000</v>
      </c>
      <c r="G129" s="15">
        <f t="shared" si="7"/>
        <v>840000</v>
      </c>
      <c r="H129" s="15">
        <f t="shared" si="8"/>
        <v>190000</v>
      </c>
    </row>
    <row r="130" spans="1:8" ht="42.75">
      <c r="A130" s="40" t="s">
        <v>144</v>
      </c>
      <c r="B130" s="18" t="s">
        <v>75</v>
      </c>
      <c r="C130" s="10">
        <v>1</v>
      </c>
      <c r="D130" s="2" t="s">
        <v>2</v>
      </c>
      <c r="E130" s="10">
        <v>370000</v>
      </c>
      <c r="F130" s="10">
        <v>60000</v>
      </c>
      <c r="G130" s="15">
        <f t="shared" si="7"/>
        <v>370000</v>
      </c>
      <c r="H130" s="15">
        <f t="shared" si="8"/>
        <v>60000</v>
      </c>
    </row>
    <row r="131" spans="1:8" ht="43.5" thickBot="1">
      <c r="A131" s="47" t="s">
        <v>145</v>
      </c>
      <c r="B131" s="56" t="s">
        <v>100</v>
      </c>
      <c r="C131" s="24">
        <v>3</v>
      </c>
      <c r="D131" s="33" t="s">
        <v>2</v>
      </c>
      <c r="E131" s="24">
        <v>72000</v>
      </c>
      <c r="F131" s="24">
        <v>75000</v>
      </c>
      <c r="G131" s="57">
        <f t="shared" si="7"/>
        <v>216000</v>
      </c>
      <c r="H131" s="57">
        <f t="shared" si="8"/>
        <v>225000</v>
      </c>
    </row>
    <row r="132" spans="1:8" ht="15.75" thickBot="1">
      <c r="A132" s="100" t="str">
        <f>+A120</f>
        <v>5. SPORTPÁLYA- ÉS PARKBERENDEZÉS</v>
      </c>
      <c r="B132" s="101"/>
      <c r="C132" s="101"/>
      <c r="D132" s="101"/>
      <c r="E132" s="103" t="s">
        <v>1</v>
      </c>
      <c r="F132" s="105"/>
      <c r="G132" s="21">
        <f>SUM(G122:G131)</f>
        <v>6651000</v>
      </c>
      <c r="H132" s="21">
        <f>SUM(H122:H131)</f>
        <v>1396000</v>
      </c>
    </row>
  </sheetData>
  <mergeCells count="34">
    <mergeCell ref="B10:H10"/>
    <mergeCell ref="B11:H11"/>
    <mergeCell ref="E72:F72"/>
    <mergeCell ref="E56:F56"/>
    <mergeCell ref="E21:F21"/>
    <mergeCell ref="B22:D22"/>
    <mergeCell ref="E22:F22"/>
    <mergeCell ref="E23:F23"/>
    <mergeCell ref="A25:H25"/>
    <mergeCell ref="B14:D14"/>
    <mergeCell ref="B15:D15"/>
    <mergeCell ref="B16:D16"/>
    <mergeCell ref="B20:D20"/>
    <mergeCell ref="B21:D21"/>
    <mergeCell ref="B18:D18"/>
    <mergeCell ref="B23:D23"/>
    <mergeCell ref="A2:H2"/>
    <mergeCell ref="A4:H4"/>
    <mergeCell ref="A5:H5"/>
    <mergeCell ref="A6:H6"/>
    <mergeCell ref="B9:H9"/>
    <mergeCell ref="B17:D17"/>
    <mergeCell ref="A120:H120"/>
    <mergeCell ref="A132:D132"/>
    <mergeCell ref="B19:D19"/>
    <mergeCell ref="A83:H83"/>
    <mergeCell ref="A118:D118"/>
    <mergeCell ref="A56:D56"/>
    <mergeCell ref="A58:H58"/>
    <mergeCell ref="A72:D72"/>
    <mergeCell ref="A74:H74"/>
    <mergeCell ref="E81:F81"/>
    <mergeCell ref="A81:D81"/>
    <mergeCell ref="E132:F1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rowBreaks count="4" manualBreakCount="4">
    <brk id="24" max="16383" man="1"/>
    <brk id="52" max="16383" man="1"/>
    <brk id="82" max="16383" man="1"/>
    <brk id="11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D73ACC413ED144E9044D4B09C2CE6A3" ma:contentTypeVersion="17" ma:contentTypeDescription="Új dokumentum létrehozása." ma:contentTypeScope="" ma:versionID="37a0d265aa0afc1588a5987c9a6c5086">
  <xsd:schema xmlns:xsd="http://www.w3.org/2001/XMLSchema" xmlns:xs="http://www.w3.org/2001/XMLSchema" xmlns:p="http://schemas.microsoft.com/office/2006/metadata/properties" xmlns:ns2="a180c5c6-b198-4a30-9cd3-4aa5a7bc4a09" xmlns:ns3="ec843d80-ba6b-43fb-8c77-331d1ca53d6a" targetNamespace="http://schemas.microsoft.com/office/2006/metadata/properties" ma:root="true" ma:fieldsID="814b8b55c5e74692fbe0f68047c36561" ns2:_="" ns3:_="">
    <xsd:import namespace="a180c5c6-b198-4a30-9cd3-4aa5a7bc4a09"/>
    <xsd:import namespace="ec843d80-ba6b-43fb-8c77-331d1ca53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0c5c6-b198-4a30-9cd3-4aa5a7bc4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011d934d-1dae-4c68-aa9b-5cc1c3254d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43d80-ba6b-43fb-8c77-331d1ca53d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e7dcf19-57f4-4f50-ba50-556904ee6a05}" ma:internalName="TaxCatchAll" ma:showField="CatchAllData" ma:web="ec843d80-ba6b-43fb-8c77-331d1ca53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BC13D-AB59-4CBC-81F3-7E10221D44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411572-4158-41D9-8363-063CF6789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0c5c6-b198-4a30-9cd3-4aa5a7bc4a09"/>
    <ds:schemaRef ds:uri="ec843d80-ba6b-43fb-8c77-331d1ca53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 Pont Kft.</dc:creator>
  <cp:keywords/>
  <dc:description/>
  <cp:lastModifiedBy>Andaházy László</cp:lastModifiedBy>
  <cp:lastPrinted>2023-10-06T13:59:01Z</cp:lastPrinted>
  <dcterms:created xsi:type="dcterms:W3CDTF">2022-04-30T12:46:03Z</dcterms:created>
  <dcterms:modified xsi:type="dcterms:W3CDTF">2024-02-28T11:42:46Z</dcterms:modified>
  <cp:category/>
  <cp:version/>
  <cp:contentType/>
  <cp:contentStatus/>
</cp:coreProperties>
</file>