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432" activeTab="0"/>
  </bookViews>
  <sheets>
    <sheet name="Május 27. (2)" sheetId="1" r:id="rId1"/>
  </sheets>
  <definedNames/>
  <calcPr fullCalcOnLoad="1"/>
</workbook>
</file>

<file path=xl/sharedStrings.xml><?xml version="1.0" encoding="utf-8"?>
<sst xmlns="http://schemas.openxmlformats.org/spreadsheetml/2006/main" count="221" uniqueCount="135">
  <si>
    <t>eFt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</si>
  <si>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</si>
  <si>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</si>
  <si>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</si>
  <si>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</si>
  <si>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</si>
  <si>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</si>
  <si>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 xml:space="preserve">    - lakásfenntartási támogatás </t>
  </si>
  <si>
    <t xml:space="preserve">    - adósságkezelési támogatás </t>
  </si>
  <si>
    <t xml:space="preserve">    - rendszeres szociális segély </t>
  </si>
  <si>
    <t xml:space="preserve">    - foglalkoztatást helyettesítő támogatás </t>
  </si>
  <si>
    <t>1/b. sz. melléklet összesen</t>
  </si>
  <si>
    <t>2. sz. melléklet összesen</t>
  </si>
  <si>
    <t>Csicsergő Óvoda</t>
  </si>
  <si>
    <t>Személyi juttatások</t>
  </si>
  <si>
    <t>Munkaad. terhelő jár. és szoc. hozzáj adó</t>
  </si>
  <si>
    <t>Csudafa Óvoda</t>
  </si>
  <si>
    <t>Epres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</si>
  <si>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</si>
  <si>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</si>
  <si>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</si>
  <si>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</si>
  <si>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</si>
  <si>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</si>
  <si>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 xml:space="preserve">Ferencvárosi Intézmény Üzemeltetési Központ </t>
  </si>
  <si>
    <t>Ferencvárosi Egyesített Bölcsődék</t>
  </si>
  <si>
    <t xml:space="preserve">FESZGYI   </t>
  </si>
  <si>
    <t xml:space="preserve">Ferencvárosi Művelődési Központ </t>
  </si>
  <si>
    <t>Polgármesteri hivatal igazgatási kiadásai</t>
  </si>
  <si>
    <t>3/a. sz. melléklet összesen</t>
  </si>
  <si>
    <t>Közterületfelügyelet</t>
  </si>
  <si>
    <t>3/b. sz. melléklet összesen</t>
  </si>
  <si>
    <t>3/c. sz. melléklet</t>
  </si>
  <si>
    <t xml:space="preserve">Csökkent munkaképességüek rendszeres szoc.segélye </t>
  </si>
  <si>
    <t xml:space="preserve">Aktív korúak rendszeres szociális segélye </t>
  </si>
  <si>
    <t xml:space="preserve">Foglalkoztatást helyettesítő támogatás </t>
  </si>
  <si>
    <t xml:space="preserve">Lakásfenntartási támogatás </t>
  </si>
  <si>
    <t>Rendkívüli gyermekvédelmi támogatás</t>
  </si>
  <si>
    <t>3/c. sz. melléklet összesen</t>
  </si>
  <si>
    <t xml:space="preserve">I. Állami pénzeszköz átvétellel kapcsolatos előirányzat módosítás </t>
  </si>
  <si>
    <t>Általános tartalék</t>
  </si>
  <si>
    <t>A 2014. évi költségvetés módosítása</t>
  </si>
  <si>
    <t>Működési célú központosított előirányzatok</t>
  </si>
  <si>
    <t>Települési önkormányzatok szoc. és gyermekjóléti és gyermekétk. fel. tám.</t>
  </si>
  <si>
    <t xml:space="preserve">    - kiegészítő gyermekvédelmi támogatás</t>
  </si>
  <si>
    <t xml:space="preserve">Adósságkezelési támogatás </t>
  </si>
  <si>
    <t>3/c sz. melléklet</t>
  </si>
  <si>
    <t>3/c sz. melléklet összesen</t>
  </si>
  <si>
    <t>4. sz. melléklet összesen</t>
  </si>
  <si>
    <t>6. sz. melléklet összesen</t>
  </si>
  <si>
    <t>Befizetési kötelezettség</t>
  </si>
  <si>
    <t>III. Képviselőtestületi döntést igénylő előirányzat módosítások</t>
  </si>
  <si>
    <t>1/b sz. melléklet</t>
  </si>
  <si>
    <t>FESZGYI</t>
  </si>
  <si>
    <t>1/b sz. melléklet összesen</t>
  </si>
  <si>
    <t>2.sz. melléklet összesen</t>
  </si>
  <si>
    <t xml:space="preserve">6. sz. melléklet </t>
  </si>
  <si>
    <t>4. sz. melléklet</t>
  </si>
  <si>
    <t>MINDÖSSZESEN</t>
  </si>
  <si>
    <t>Munkaadókat terhelő járulékok</t>
  </si>
  <si>
    <t>2. sz. melléklet</t>
  </si>
  <si>
    <t>3/d sz. melléklet</t>
  </si>
  <si>
    <t>Bolgár Nemzetisági Önkormányzat</t>
  </si>
  <si>
    <t>Roma Nemzetisági Önkormányzat</t>
  </si>
  <si>
    <t>Görög Nemzetisági Önkormányzat</t>
  </si>
  <si>
    <t>Német Nemzetisági Önkormányzat</t>
  </si>
  <si>
    <t>Örmény Nemzetiségi Önkormányzat</t>
  </si>
  <si>
    <t>Ukrán Nemzetiségi Önkormányzat</t>
  </si>
  <si>
    <t>Szlovák Nemzetiségi Önkormányzat</t>
  </si>
  <si>
    <t>Szerb Nemzetiségi Önkormányzat</t>
  </si>
  <si>
    <t>Ruszin Nemzetiségi Önkormányzat</t>
  </si>
  <si>
    <t>Román nNemzetiségi Önkormányzat</t>
  </si>
  <si>
    <t>3/d sz. melléklet összesen</t>
  </si>
  <si>
    <t>Nemzetiségi Önkormányzatok pályázati támogatása</t>
  </si>
  <si>
    <t>Kifli beszerzés</t>
  </si>
  <si>
    <t>Házi segítség nyújtás - Egyéb működési célú kiadás</t>
  </si>
  <si>
    <t>FIÜK</t>
  </si>
  <si>
    <t>FMK</t>
  </si>
  <si>
    <t>Dologi kiadás</t>
  </si>
  <si>
    <t>Intézményvezetői jutalom</t>
  </si>
  <si>
    <t>Óvodapedagógusok szeptemberi bérfejlesztése</t>
  </si>
  <si>
    <t xml:space="preserve">    - 2014. IV. havi bérkompenzáció</t>
  </si>
  <si>
    <t xml:space="preserve">    - Utcai Szociális Munka pályázat 2014. I-II. negyedév</t>
  </si>
  <si>
    <t>FESZGYI (Utcai Szociális Munka pályázat 2014. I-II. negyedév)</t>
  </si>
  <si>
    <t>2. sz. melléklet (2014. IV. havi bérkompenzáció)</t>
  </si>
  <si>
    <t>3/a. sz. melléklet (2014. IV. havi bérkompenzáció)</t>
  </si>
  <si>
    <t>3/b. sz. melléklet (2014. IV. havi bérkompenzáció)</t>
  </si>
  <si>
    <t>1/c sz. melléklet</t>
  </si>
  <si>
    <t>Egyéb működési célú átvett pénzeszköz</t>
  </si>
  <si>
    <t>Környezetvédelem</t>
  </si>
  <si>
    <t>Egyéb felhalmozási célú önkormányzati támogatások</t>
  </si>
  <si>
    <t>Hosszú lejáratú hitelfelvétel tőketörlesztése</t>
  </si>
  <si>
    <t>Kamatkiadás</t>
  </si>
  <si>
    <t>Ferencvárosi Torna Club támogatása</t>
  </si>
  <si>
    <t>Térfigyelőkamerák üzemeltetése</t>
  </si>
  <si>
    <t>2.sz. melléklet Intézményv. jut., udvari játszóeszk. felülv., szept.bérf.</t>
  </si>
  <si>
    <t>Panelprogram</t>
  </si>
  <si>
    <t>Panelrogram</t>
  </si>
  <si>
    <t>Felújításokkal kapcsolatos tervezések</t>
  </si>
  <si>
    <t>Intézményfelújítás</t>
  </si>
  <si>
    <t>5. sz. melléklet</t>
  </si>
  <si>
    <t>BÖK törzsbetét felemelése</t>
  </si>
  <si>
    <t>Beruházási kiadások</t>
  </si>
  <si>
    <t>Felújítási kiadások</t>
  </si>
  <si>
    <t>3/a sz. melléklet</t>
  </si>
  <si>
    <t>Polgármesteri Hivatal Igazgatási kiadásai</t>
  </si>
  <si>
    <t>Egyéb működési bevétel - Polgármesteri Hivatal</t>
  </si>
  <si>
    <t>Beruházási kiadások (-62000+1500)</t>
  </si>
  <si>
    <t>Dologi kiadások</t>
  </si>
  <si>
    <t>3/a sz. melléklet összesen</t>
  </si>
  <si>
    <t>Közterület-felügyelet</t>
  </si>
  <si>
    <t>Tárgyi eszköz értékesítés - Polgármesteri Hivatal</t>
  </si>
  <si>
    <t>Kiszámlázott általános forgalmi adó - Közterület-felügyelet</t>
  </si>
  <si>
    <t>Kamatbevétel - Közterület-felügyelet</t>
  </si>
  <si>
    <t>3/b sz. melléklet</t>
  </si>
  <si>
    <t>3/b sz. melléklet összesen</t>
  </si>
  <si>
    <t>Egyéb működési célú támogatások bevételei Áh-n belülről - Közterület-felügyelet</t>
  </si>
  <si>
    <t>Humánszolgáltatási feladatok</t>
  </si>
  <si>
    <t>Egyéb működési bevétel - Önkormányzat</t>
  </si>
  <si>
    <t>Lakhatást segítő támogatás</t>
  </si>
  <si>
    <t>Iskolakezdési támogatás</t>
  </si>
  <si>
    <t>Védőoltás támogatás</t>
  </si>
  <si>
    <t>Élelmiszersegély</t>
  </si>
  <si>
    <t>Karácsonyi támogatás</t>
  </si>
  <si>
    <t>Egyéb működési célú támogatások bevételei Áh-n belülról</t>
  </si>
  <si>
    <t>Választás</t>
  </si>
  <si>
    <t>II. Képviselőtestületi ülésen hozott döntések</t>
  </si>
  <si>
    <t>3/c sz. melléklet  149/2014. (V. 15.)</t>
  </si>
  <si>
    <t>II. Képviselőtestületi ülésen hozott döntések összesen</t>
  </si>
  <si>
    <t>5. sz. melléklet 123/2014. (V.15.)</t>
  </si>
  <si>
    <t>Parkolási Kft. (10.000+8.000+50.616+12.319)</t>
  </si>
  <si>
    <t>FESZ műszerbeszerzés</t>
  </si>
  <si>
    <t>JAT II. előkészítési költségek</t>
  </si>
  <si>
    <t xml:space="preserve">Személyi juttatások </t>
  </si>
  <si>
    <t xml:space="preserve">Munkaadókat terhelő járulékok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</si>
</sst>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2"/>
      <name val="Arial CE"/>
      <family val="2"/>
    </font>
    <font>
      <i/>
      <sz val="9"/>
      <name val="Arial CE"/>
      <family val="2"/>
    </font>
    <font>
      <i/>
      <sz val="9"/>
      <name val="Arial"/>
      <family val="0"/>
    </font>
    <font>
      <b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sz val="10"/>
      <color indexed="8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CE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" fontId="22" fillId="0" borderId="0" xfId="56" applyNumberFormat="1" applyFont="1" applyAlignment="1">
      <alignment horizontal="center"/>
      <protection/>
    </xf>
    <xf numFmtId="3" fontId="25" fillId="0" borderId="0" xfId="56" applyNumberFormat="1" applyFont="1" applyAlignment="1">
      <alignment horizontal="centerContinuous"/>
      <protection/>
    </xf>
    <xf numFmtId="3" fontId="26" fillId="0" borderId="0" xfId="56" applyNumberFormat="1" applyFont="1" applyAlignment="1">
      <alignment horizontal="right"/>
      <protection/>
    </xf>
    <xf numFmtId="3" fontId="25" fillId="0" borderId="10" xfId="56" applyNumberFormat="1" applyFont="1" applyBorder="1">
      <alignment/>
      <protection/>
    </xf>
    <xf numFmtId="3" fontId="25" fillId="0" borderId="10" xfId="56" applyNumberFormat="1" applyFont="1" applyBorder="1" applyAlignment="1">
      <alignment horizontal="center"/>
      <protection/>
    </xf>
    <xf numFmtId="3" fontId="26" fillId="0" borderId="10" xfId="56" applyNumberFormat="1" applyFont="1" applyBorder="1">
      <alignment/>
      <protection/>
    </xf>
    <xf numFmtId="3" fontId="16" fillId="0" borderId="10" xfId="56" applyNumberFormat="1" applyFont="1" applyFill="1" applyBorder="1">
      <alignment/>
      <protection/>
    </xf>
    <xf numFmtId="3" fontId="27" fillId="0" borderId="10" xfId="56" applyNumberFormat="1" applyFont="1" applyFill="1" applyBorder="1">
      <alignment/>
      <protection/>
    </xf>
    <xf numFmtId="3" fontId="26" fillId="0" borderId="10" xfId="56" applyNumberFormat="1" applyFont="1" applyFill="1" applyBorder="1">
      <alignment/>
      <protection/>
    </xf>
    <xf numFmtId="3" fontId="28" fillId="0" borderId="11" xfId="56" applyNumberFormat="1" applyFont="1" applyFill="1" applyBorder="1">
      <alignment/>
      <protection/>
    </xf>
    <xf numFmtId="3" fontId="29" fillId="0" borderId="10" xfId="56" applyNumberFormat="1" applyFont="1" applyFill="1" applyBorder="1">
      <alignment/>
      <protection/>
    </xf>
    <xf numFmtId="3" fontId="16" fillId="0" borderId="10" xfId="0" applyNumberFormat="1" applyFont="1" applyBorder="1" applyAlignment="1">
      <alignment/>
    </xf>
    <xf numFmtId="3" fontId="27" fillId="0" borderId="10" xfId="56" applyNumberFormat="1" applyFont="1" applyBorder="1">
      <alignment/>
      <protection/>
    </xf>
    <xf numFmtId="3" fontId="29" fillId="0" borderId="12" xfId="56" applyNumberFormat="1" applyFont="1" applyFill="1" applyBorder="1">
      <alignment/>
      <protection/>
    </xf>
    <xf numFmtId="3" fontId="25" fillId="0" borderId="11" xfId="56" applyNumberFormat="1" applyFont="1" applyBorder="1">
      <alignment/>
      <protection/>
    </xf>
    <xf numFmtId="3" fontId="16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3" fontId="16" fillId="0" borderId="10" xfId="56" applyNumberFormat="1" applyFont="1" applyBorder="1">
      <alignment/>
      <protection/>
    </xf>
    <xf numFmtId="3" fontId="16" fillId="0" borderId="11" xfId="56" applyNumberFormat="1" applyFont="1" applyBorder="1">
      <alignment/>
      <protection/>
    </xf>
    <xf numFmtId="0" fontId="16" fillId="0" borderId="13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3" fontId="16" fillId="0" borderId="10" xfId="0" applyNumberFormat="1" applyFont="1" applyFill="1" applyBorder="1" applyAlignment="1" applyProtection="1">
      <alignment horizontal="center"/>
      <protection locked="0"/>
    </xf>
    <xf numFmtId="3" fontId="26" fillId="0" borderId="10" xfId="56" applyNumberFormat="1" applyFont="1" applyBorder="1">
      <alignment/>
      <protection/>
    </xf>
    <xf numFmtId="3" fontId="26" fillId="0" borderId="14" xfId="56" applyNumberFormat="1" applyFont="1" applyBorder="1">
      <alignment/>
      <protection/>
    </xf>
    <xf numFmtId="3" fontId="26" fillId="0" borderId="14" xfId="56" applyNumberFormat="1" applyFont="1" applyBorder="1">
      <alignment/>
      <protection/>
    </xf>
    <xf numFmtId="3" fontId="16" fillId="0" borderId="14" xfId="56" applyNumberFormat="1" applyFont="1" applyBorder="1">
      <alignment/>
      <protection/>
    </xf>
    <xf numFmtId="3" fontId="26" fillId="0" borderId="10" xfId="56" applyNumberFormat="1" applyFont="1" applyFill="1" applyBorder="1">
      <alignment/>
      <protection/>
    </xf>
    <xf numFmtId="3" fontId="16" fillId="0" borderId="15" xfId="0" applyNumberFormat="1" applyFont="1" applyFill="1" applyBorder="1" applyAlignment="1" applyProtection="1">
      <alignment/>
      <protection locked="0"/>
    </xf>
    <xf numFmtId="3" fontId="29" fillId="0" borderId="11" xfId="56" applyNumberFormat="1" applyFont="1" applyBorder="1">
      <alignment/>
      <protection/>
    </xf>
    <xf numFmtId="3" fontId="16" fillId="0" borderId="13" xfId="0" applyNumberFormat="1" applyFont="1" applyBorder="1" applyAlignment="1">
      <alignment/>
    </xf>
    <xf numFmtId="0" fontId="16" fillId="0" borderId="10" xfId="0" applyFont="1" applyBorder="1" applyAlignment="1">
      <alignment/>
    </xf>
    <xf numFmtId="3" fontId="25" fillId="0" borderId="10" xfId="56" applyNumberFormat="1" applyFont="1" applyBorder="1">
      <alignment/>
      <protection/>
    </xf>
    <xf numFmtId="3" fontId="16" fillId="0" borderId="12" xfId="56" applyNumberFormat="1" applyFont="1" applyBorder="1">
      <alignment/>
      <protection/>
    </xf>
    <xf numFmtId="3" fontId="25" fillId="0" borderId="10" xfId="56" applyNumberFormat="1" applyFont="1" applyBorder="1" applyAlignment="1">
      <alignment vertical="center"/>
      <protection/>
    </xf>
    <xf numFmtId="3" fontId="16" fillId="0" borderId="10" xfId="0" applyNumberFormat="1" applyFont="1" applyFill="1" applyBorder="1" applyAlignment="1">
      <alignment/>
    </xf>
    <xf numFmtId="0" fontId="30" fillId="0" borderId="10" xfId="56" applyFont="1" applyFill="1" applyBorder="1" applyAlignment="1">
      <alignment horizontal="left" vertical="top"/>
      <protection/>
    </xf>
    <xf numFmtId="3" fontId="30" fillId="0" borderId="11" xfId="56" applyNumberFormat="1" applyFont="1" applyFill="1" applyBorder="1">
      <alignment/>
      <protection/>
    </xf>
    <xf numFmtId="3" fontId="30" fillId="0" borderId="10" xfId="56" applyNumberFormat="1" applyFont="1" applyFill="1" applyBorder="1" applyAlignment="1">
      <alignment/>
      <protection/>
    </xf>
    <xf numFmtId="3" fontId="16" fillId="0" borderId="10" xfId="56" applyNumberFormat="1" applyFont="1" applyFill="1" applyBorder="1" applyAlignment="1">
      <alignment vertical="center"/>
      <protection/>
    </xf>
    <xf numFmtId="0" fontId="16" fillId="0" borderId="10" xfId="56" applyFont="1" applyFill="1" applyBorder="1" applyAlignment="1">
      <alignment horizontal="left" vertical="top"/>
      <protection/>
    </xf>
    <xf numFmtId="3" fontId="26" fillId="0" borderId="10" xfId="56" applyNumberFormat="1" applyFont="1" applyFill="1" applyBorder="1" applyAlignment="1">
      <alignment vertical="center"/>
      <protection/>
    </xf>
    <xf numFmtId="3" fontId="0" fillId="0" borderId="12" xfId="56" applyNumberFormat="1" applyFont="1" applyBorder="1">
      <alignment/>
      <protection/>
    </xf>
    <xf numFmtId="3" fontId="0" fillId="0" borderId="10" xfId="56" applyNumberFormat="1" applyFont="1" applyBorder="1" applyAlignment="1">
      <alignment vertical="center"/>
      <protection/>
    </xf>
    <xf numFmtId="3" fontId="31" fillId="0" borderId="10" xfId="56" applyNumberFormat="1" applyFont="1" applyBorder="1">
      <alignment/>
      <protection/>
    </xf>
    <xf numFmtId="3" fontId="32" fillId="0" borderId="10" xfId="56" applyNumberFormat="1" applyFont="1" applyBorder="1" applyAlignment="1">
      <alignment vertical="center"/>
      <protection/>
    </xf>
    <xf numFmtId="0" fontId="16" fillId="0" borderId="10" xfId="59" applyFont="1" applyBorder="1" applyAlignment="1">
      <alignment/>
      <protection/>
    </xf>
    <xf numFmtId="3" fontId="31" fillId="0" borderId="10" xfId="56" applyNumberFormat="1" applyFont="1" applyBorder="1" applyAlignment="1">
      <alignment vertical="center"/>
      <protection/>
    </xf>
    <xf numFmtId="0" fontId="16" fillId="0" borderId="10" xfId="57" applyFont="1" applyBorder="1">
      <alignment/>
      <protection/>
    </xf>
    <xf numFmtId="3" fontId="16" fillId="0" borderId="10" xfId="57" applyNumberFormat="1" applyFont="1" applyBorder="1">
      <alignment/>
      <protection/>
    </xf>
    <xf numFmtId="0" fontId="16" fillId="0" borderId="10" xfId="58" applyFont="1" applyBorder="1" applyAlignment="1">
      <alignment horizontal="right"/>
      <protection/>
    </xf>
    <xf numFmtId="0" fontId="33" fillId="0" borderId="12" xfId="58" applyFont="1" applyBorder="1" applyAlignment="1">
      <alignment/>
      <protection/>
    </xf>
    <xf numFmtId="3" fontId="26" fillId="0" borderId="10" xfId="57" applyNumberFormat="1" applyFont="1" applyBorder="1">
      <alignment/>
      <protection/>
    </xf>
    <xf numFmtId="3" fontId="27" fillId="0" borderId="10" xfId="57" applyNumberFormat="1" applyFont="1" applyBorder="1">
      <alignment/>
      <protection/>
    </xf>
    <xf numFmtId="3" fontId="29" fillId="0" borderId="10" xfId="57" applyNumberFormat="1" applyFont="1" applyBorder="1">
      <alignment/>
      <protection/>
    </xf>
    <xf numFmtId="0" fontId="23" fillId="0" borderId="12" xfId="58" applyFont="1" applyBorder="1" applyAlignment="1">
      <alignment/>
      <protection/>
    </xf>
    <xf numFmtId="3" fontId="0" fillId="0" borderId="10" xfId="0" applyNumberFormat="1" applyFont="1" applyFill="1" applyBorder="1" applyAlignment="1">
      <alignment/>
    </xf>
    <xf numFmtId="0" fontId="33" fillId="0" borderId="12" xfId="58" applyFont="1" applyBorder="1" applyAlignment="1">
      <alignment/>
      <protection/>
    </xf>
    <xf numFmtId="3" fontId="0" fillId="0" borderId="10" xfId="56" applyNumberFormat="1" applyFont="1" applyFill="1" applyBorder="1" applyAlignment="1">
      <alignment vertical="center"/>
      <protection/>
    </xf>
    <xf numFmtId="0" fontId="33" fillId="0" borderId="12" xfId="58" applyFont="1" applyFill="1" applyBorder="1" applyAlignment="1">
      <alignment/>
      <protection/>
    </xf>
    <xf numFmtId="3" fontId="26" fillId="0" borderId="10" xfId="57" applyNumberFormat="1" applyFont="1" applyFill="1" applyBorder="1">
      <alignment/>
      <protection/>
    </xf>
    <xf numFmtId="3" fontId="16" fillId="0" borderId="10" xfId="57" applyNumberFormat="1" applyFont="1" applyFill="1" applyBorder="1">
      <alignment/>
      <protection/>
    </xf>
    <xf numFmtId="3" fontId="31" fillId="0" borderId="10" xfId="56" applyNumberFormat="1" applyFont="1" applyFill="1" applyBorder="1" applyAlignment="1">
      <alignment vertical="center"/>
      <protection/>
    </xf>
    <xf numFmtId="0" fontId="23" fillId="0" borderId="12" xfId="58" applyFont="1" applyFill="1" applyBorder="1" applyAlignment="1">
      <alignment/>
      <protection/>
    </xf>
    <xf numFmtId="3" fontId="29" fillId="0" borderId="10" xfId="57" applyNumberFormat="1" applyFont="1" applyFill="1" applyBorder="1">
      <alignment/>
      <protection/>
    </xf>
    <xf numFmtId="0" fontId="33" fillId="0" borderId="10" xfId="59" applyFont="1" applyFill="1" applyBorder="1" applyAlignment="1">
      <alignment/>
      <protection/>
    </xf>
    <xf numFmtId="0" fontId="33" fillId="0" borderId="16" xfId="59" applyFont="1" applyFill="1" applyBorder="1" applyAlignment="1">
      <alignment/>
      <protection/>
    </xf>
    <xf numFmtId="0" fontId="33" fillId="0" borderId="12" xfId="59" applyFont="1" applyFill="1" applyBorder="1" applyAlignment="1">
      <alignment/>
      <protection/>
    </xf>
    <xf numFmtId="0" fontId="33" fillId="0" borderId="12" xfId="58" applyFont="1" applyFill="1" applyBorder="1" applyAlignment="1">
      <alignment/>
      <protection/>
    </xf>
    <xf numFmtId="3" fontId="25" fillId="0" borderId="16" xfId="56" applyNumberFormat="1" applyFont="1" applyBorder="1">
      <alignment/>
      <protection/>
    </xf>
    <xf numFmtId="0" fontId="33" fillId="0" borderId="10" xfId="59" applyFont="1" applyBorder="1" applyAlignment="1">
      <alignment/>
      <protection/>
    </xf>
    <xf numFmtId="0" fontId="16" fillId="0" borderId="12" xfId="0" applyFont="1" applyBorder="1" applyAlignment="1">
      <alignment horizontal="left"/>
    </xf>
    <xf numFmtId="0" fontId="16" fillId="0" borderId="16" xfId="0" applyFont="1" applyBorder="1" applyAlignment="1" applyProtection="1">
      <alignment/>
      <protection locked="0"/>
    </xf>
    <xf numFmtId="3" fontId="26" fillId="0" borderId="16" xfId="56" applyNumberFormat="1" applyFont="1" applyFill="1" applyBorder="1">
      <alignment/>
      <protection/>
    </xf>
    <xf numFmtId="0" fontId="16" fillId="0" borderId="17" xfId="0" applyFont="1" applyBorder="1" applyAlignment="1">
      <alignment horizontal="left"/>
    </xf>
    <xf numFmtId="3" fontId="34" fillId="0" borderId="10" xfId="0" applyNumberFormat="1" applyFont="1" applyBorder="1" applyAlignment="1">
      <alignment/>
    </xf>
    <xf numFmtId="0" fontId="16" fillId="0" borderId="11" xfId="0" applyFont="1" applyBorder="1" applyAlignment="1">
      <alignment horizontal="left"/>
    </xf>
    <xf numFmtId="0" fontId="33" fillId="0" borderId="11" xfId="58" applyFont="1" applyFill="1" applyBorder="1" applyAlignment="1">
      <alignment/>
      <protection/>
    </xf>
    <xf numFmtId="0" fontId="23" fillId="0" borderId="11" xfId="58" applyFont="1" applyFill="1" applyBorder="1" applyAlignment="1">
      <alignment/>
      <protection/>
    </xf>
    <xf numFmtId="0" fontId="33" fillId="0" borderId="11" xfId="58" applyFont="1" applyBorder="1" applyAlignment="1">
      <alignment/>
      <protection/>
    </xf>
    <xf numFmtId="3" fontId="22" fillId="0" borderId="0" xfId="56" applyNumberFormat="1" applyFont="1" applyAlignment="1">
      <alignment horizontal="center"/>
      <protection/>
    </xf>
    <xf numFmtId="0" fontId="0" fillId="0" borderId="0" xfId="0" applyAlignment="1">
      <alignment/>
    </xf>
    <xf numFmtId="3" fontId="23" fillId="0" borderId="0" xfId="56" applyNumberFormat="1" applyFont="1" applyAlignment="1">
      <alignment horizontal="center"/>
      <protection/>
    </xf>
    <xf numFmtId="0" fontId="24" fillId="0" borderId="0" xfId="0" applyFont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6évimozgástáblák" xfId="56"/>
    <cellStyle name="Normál_2006évvégeteljesítés" xfId="57"/>
    <cellStyle name="Normál_2011évivéglegesteljesítésápr21" xfId="58"/>
    <cellStyle name="Normál_2012éviköltségvetésjan19este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D250"/>
  <sheetViews>
    <sheetView tabSelected="1" zoomScalePageLayoutView="0" workbookViewId="0" topLeftCell="A226">
      <selection activeCell="B227" sqref="B227"/>
    </sheetView>
  </sheetViews>
  <sheetFormatPr defaultColWidth="9.140625" defaultRowHeight="12.75"/>
  <cols>
    <col min="1" max="1" width="5.8515625" style="0" customWidth="1"/>
    <col min="2" max="2" width="63.7109375" style="0" customWidth="1"/>
    <col min="3" max="4" width="11.7109375" style="0" customWidth="1"/>
    <col min="5" max="5" width="10.421875" style="0" customWidth="1"/>
  </cols>
  <sheetData>
    <row r="1" spans="1:4" ht="15">
      <c r="A1" s="80" t="s">
        <v>41</v>
      </c>
      <c r="B1" s="81"/>
      <c r="C1" s="81"/>
      <c r="D1" s="81"/>
    </row>
    <row r="2" spans="1:4" ht="12.75">
      <c r="A2" s="82"/>
      <c r="B2" s="83"/>
      <c r="C2" s="83"/>
      <c r="D2" s="83"/>
    </row>
    <row r="3" spans="1:4" ht="14.25" customHeight="1">
      <c r="A3" s="2"/>
      <c r="B3" s="1"/>
      <c r="C3" s="1"/>
      <c r="D3" s="3" t="s">
        <v>0</v>
      </c>
    </row>
    <row r="4" spans="1:4" ht="13.5">
      <c r="A4" s="4" t="s">
        <v>1</v>
      </c>
      <c r="B4" s="4" t="s">
        <v>2</v>
      </c>
      <c r="C4" s="5" t="s">
        <v>3</v>
      </c>
      <c r="D4" s="5" t="s">
        <v>4</v>
      </c>
    </row>
    <row r="5" spans="1:4" ht="12.75" customHeight="1">
      <c r="A5" s="4"/>
      <c r="B5" s="4"/>
      <c r="C5" s="6"/>
      <c r="D5" s="6"/>
    </row>
    <row r="6" spans="1:4" ht="12.75" customHeight="1">
      <c r="A6" s="4" t="s">
        <v>5</v>
      </c>
      <c r="B6" s="4"/>
      <c r="C6" s="6"/>
      <c r="D6" s="6"/>
    </row>
    <row r="7" spans="1:4" ht="12.75" customHeight="1">
      <c r="A7" s="4"/>
      <c r="B7" s="4"/>
      <c r="C7" s="6"/>
      <c r="D7" s="6"/>
    </row>
    <row r="8" spans="1:4" ht="12.75" customHeight="1">
      <c r="A8" s="6" t="s">
        <v>6</v>
      </c>
      <c r="B8" s="4"/>
      <c r="C8" s="6"/>
      <c r="D8" s="6"/>
    </row>
    <row r="9" spans="1:4" ht="12.75" customHeight="1">
      <c r="A9" s="7">
        <v>1013</v>
      </c>
      <c r="B9" s="46" t="s">
        <v>43</v>
      </c>
      <c r="C9" s="8">
        <f>SUM(C10:C13)</f>
        <v>13123</v>
      </c>
      <c r="D9" s="9"/>
    </row>
    <row r="10" spans="1:4" ht="12.75" customHeight="1">
      <c r="A10" s="9"/>
      <c r="B10" s="10" t="s">
        <v>7</v>
      </c>
      <c r="C10" s="11">
        <v>2716</v>
      </c>
      <c r="D10" s="9"/>
    </row>
    <row r="11" spans="1:4" ht="12.75" customHeight="1">
      <c r="A11" s="9"/>
      <c r="B11" s="10" t="s">
        <v>8</v>
      </c>
      <c r="C11" s="11">
        <v>1450</v>
      </c>
      <c r="D11" s="9"/>
    </row>
    <row r="12" spans="1:4" ht="12.75" customHeight="1">
      <c r="A12" s="9"/>
      <c r="B12" s="10" t="s">
        <v>9</v>
      </c>
      <c r="C12" s="11">
        <v>5628</v>
      </c>
      <c r="D12" s="9"/>
    </row>
    <row r="13" spans="1:4" ht="12.75" customHeight="1">
      <c r="A13" s="9"/>
      <c r="B13" s="10" t="s">
        <v>10</v>
      </c>
      <c r="C13" s="11">
        <v>3329</v>
      </c>
      <c r="D13" s="9"/>
    </row>
    <row r="14" spans="1:4" ht="12.75" customHeight="1">
      <c r="A14" s="12">
        <v>1015</v>
      </c>
      <c r="B14" s="46" t="s">
        <v>42</v>
      </c>
      <c r="C14" s="8">
        <f>SUM(C15:C17)</f>
        <v>7403</v>
      </c>
      <c r="D14" s="13"/>
    </row>
    <row r="15" spans="1:4" ht="12.75" customHeight="1">
      <c r="A15" s="6"/>
      <c r="B15" s="14" t="s">
        <v>81</v>
      </c>
      <c r="C15" s="11">
        <v>4077</v>
      </c>
      <c r="D15" s="7"/>
    </row>
    <row r="16" spans="1:4" ht="12.75" customHeight="1">
      <c r="A16" s="6"/>
      <c r="B16" s="14" t="s">
        <v>44</v>
      </c>
      <c r="C16" s="11">
        <v>13</v>
      </c>
      <c r="D16" s="7"/>
    </row>
    <row r="17" spans="1:4" ht="12.75" customHeight="1">
      <c r="A17" s="6"/>
      <c r="B17" s="14" t="s">
        <v>82</v>
      </c>
      <c r="C17" s="11">
        <v>3313</v>
      </c>
      <c r="D17" s="7"/>
    </row>
    <row r="18" spans="1:4" ht="12.75" customHeight="1">
      <c r="A18" s="18">
        <v>1231</v>
      </c>
      <c r="B18" s="70" t="s">
        <v>124</v>
      </c>
      <c r="C18" s="7">
        <v>7516</v>
      </c>
      <c r="D18" s="7"/>
    </row>
    <row r="19" spans="1:4" ht="12.75" customHeight="1">
      <c r="A19" s="6" t="s">
        <v>11</v>
      </c>
      <c r="B19" s="69"/>
      <c r="C19" s="9">
        <f>SUM(C9+C14+C18)</f>
        <v>28042</v>
      </c>
      <c r="D19" s="6"/>
    </row>
    <row r="20" spans="1:4" ht="12.75" customHeight="1">
      <c r="A20" s="6"/>
      <c r="B20" s="4"/>
      <c r="C20" s="9"/>
      <c r="D20" s="6"/>
    </row>
    <row r="21" spans="1:4" ht="12.75" customHeight="1">
      <c r="A21" s="9" t="s">
        <v>60</v>
      </c>
      <c r="B21" s="15"/>
      <c r="C21" s="9"/>
      <c r="D21" s="6"/>
    </row>
    <row r="22" spans="1:4" ht="12.75" customHeight="1">
      <c r="A22" s="28">
        <v>2875</v>
      </c>
      <c r="B22" s="17" t="s">
        <v>83</v>
      </c>
      <c r="C22" s="9"/>
      <c r="D22" s="6"/>
    </row>
    <row r="23" spans="1:4" ht="12.75" customHeight="1">
      <c r="A23" s="18"/>
      <c r="B23" s="18" t="s">
        <v>14</v>
      </c>
      <c r="C23" s="9"/>
      <c r="D23" s="18">
        <v>2609</v>
      </c>
    </row>
    <row r="24" spans="1:4" ht="12.75" customHeight="1">
      <c r="A24" s="18"/>
      <c r="B24" s="21" t="s">
        <v>15</v>
      </c>
      <c r="C24" s="9"/>
      <c r="D24" s="18">
        <v>704</v>
      </c>
    </row>
    <row r="25" spans="1:4" ht="12.75" customHeight="1">
      <c r="A25" s="9" t="s">
        <v>12</v>
      </c>
      <c r="B25" s="15"/>
      <c r="C25" s="9"/>
      <c r="D25" s="6">
        <f>SUM(D23:D24)</f>
        <v>3313</v>
      </c>
    </row>
    <row r="26" spans="1:4" ht="12.75" customHeight="1">
      <c r="A26" s="6"/>
      <c r="B26" s="15"/>
      <c r="C26" s="9"/>
      <c r="D26" s="6"/>
    </row>
    <row r="27" spans="1:4" ht="12.75" customHeight="1">
      <c r="A27" s="9" t="s">
        <v>84</v>
      </c>
      <c r="B27" s="15"/>
      <c r="C27" s="6"/>
      <c r="D27" s="6"/>
    </row>
    <row r="28" spans="1:4" ht="12.75" customHeight="1">
      <c r="A28" s="7">
        <v>2305</v>
      </c>
      <c r="B28" s="19" t="s">
        <v>13</v>
      </c>
      <c r="C28" s="6"/>
      <c r="D28" s="6">
        <f>SUM(D29:D30)</f>
        <v>101</v>
      </c>
    </row>
    <row r="29" spans="1:4" ht="12.75" customHeight="1">
      <c r="A29" s="7"/>
      <c r="B29" s="19" t="s">
        <v>14</v>
      </c>
      <c r="C29" s="6"/>
      <c r="D29" s="18">
        <v>80</v>
      </c>
    </row>
    <row r="30" spans="1:4" ht="12.75" customHeight="1">
      <c r="A30" s="7"/>
      <c r="B30" s="20" t="s">
        <v>15</v>
      </c>
      <c r="C30" s="6"/>
      <c r="D30" s="18">
        <v>21</v>
      </c>
    </row>
    <row r="31" spans="1:4" ht="12.75" customHeight="1">
      <c r="A31" s="7">
        <v>2309</v>
      </c>
      <c r="B31" s="19" t="s">
        <v>16</v>
      </c>
      <c r="C31" s="6"/>
      <c r="D31" s="6">
        <f>SUM(D32:D33)</f>
        <v>140</v>
      </c>
    </row>
    <row r="32" spans="1:4" ht="12.75" customHeight="1">
      <c r="A32" s="7"/>
      <c r="B32" s="19" t="s">
        <v>14</v>
      </c>
      <c r="C32" s="6"/>
      <c r="D32" s="18">
        <v>110</v>
      </c>
    </row>
    <row r="33" spans="1:4" ht="12.75" customHeight="1">
      <c r="A33" s="7"/>
      <c r="B33" s="20" t="s">
        <v>15</v>
      </c>
      <c r="C33" s="6"/>
      <c r="D33" s="18">
        <v>30</v>
      </c>
    </row>
    <row r="34" spans="1:4" ht="12.75" customHeight="1">
      <c r="A34" s="7">
        <v>2310</v>
      </c>
      <c r="B34" s="19" t="s">
        <v>17</v>
      </c>
      <c r="C34" s="6"/>
      <c r="D34" s="6">
        <f>SUM(D35:D36)</f>
        <v>16</v>
      </c>
    </row>
    <row r="35" spans="1:4" ht="12.75" customHeight="1">
      <c r="A35" s="7"/>
      <c r="B35" s="19" t="s">
        <v>14</v>
      </c>
      <c r="C35" s="6"/>
      <c r="D35" s="18">
        <v>13</v>
      </c>
    </row>
    <row r="36" spans="1:4" ht="12.75" customHeight="1">
      <c r="A36" s="7"/>
      <c r="B36" s="20" t="s">
        <v>15</v>
      </c>
      <c r="C36" s="6"/>
      <c r="D36" s="18">
        <v>3</v>
      </c>
    </row>
    <row r="37" spans="1:4" ht="12.75" customHeight="1">
      <c r="A37" s="7">
        <v>2315</v>
      </c>
      <c r="B37" s="19" t="s">
        <v>18</v>
      </c>
      <c r="C37" s="6"/>
      <c r="D37" s="6">
        <f>SUM(D38:D39)</f>
        <v>207</v>
      </c>
    </row>
    <row r="38" spans="1:4" ht="12.75" customHeight="1">
      <c r="A38" s="7"/>
      <c r="B38" s="19" t="s">
        <v>14</v>
      </c>
      <c r="C38" s="6"/>
      <c r="D38" s="18">
        <v>163</v>
      </c>
    </row>
    <row r="39" spans="1:4" ht="12.75" customHeight="1">
      <c r="A39" s="7"/>
      <c r="B39" s="20" t="s">
        <v>15</v>
      </c>
      <c r="C39" s="6"/>
      <c r="D39" s="18">
        <v>44</v>
      </c>
    </row>
    <row r="40" spans="1:4" ht="12.75" customHeight="1">
      <c r="A40" s="7">
        <v>2325</v>
      </c>
      <c r="B40" s="19" t="s">
        <v>19</v>
      </c>
      <c r="C40" s="6"/>
      <c r="D40" s="6">
        <f>SUM(D41:D42)</f>
        <v>136</v>
      </c>
    </row>
    <row r="41" spans="1:4" ht="12.75" customHeight="1">
      <c r="A41" s="7"/>
      <c r="B41" s="19" t="s">
        <v>14</v>
      </c>
      <c r="C41" s="6"/>
      <c r="D41" s="18">
        <v>107</v>
      </c>
    </row>
    <row r="42" spans="1:4" ht="12.75" customHeight="1">
      <c r="A42" s="7"/>
      <c r="B42" s="21" t="s">
        <v>15</v>
      </c>
      <c r="C42" s="6"/>
      <c r="D42" s="18">
        <v>29</v>
      </c>
    </row>
    <row r="43" spans="1:4" ht="12.75" customHeight="1">
      <c r="A43" s="7">
        <v>2330</v>
      </c>
      <c r="B43" s="18" t="s">
        <v>20</v>
      </c>
      <c r="C43" s="6"/>
      <c r="D43" s="6">
        <f>SUM(D44:D45)</f>
        <v>68</v>
      </c>
    </row>
    <row r="44" spans="1:4" ht="12.75" customHeight="1">
      <c r="A44" s="7"/>
      <c r="B44" s="19" t="s">
        <v>14</v>
      </c>
      <c r="C44" s="6"/>
      <c r="D44" s="18">
        <v>54</v>
      </c>
    </row>
    <row r="45" spans="1:4" ht="12.75" customHeight="1">
      <c r="A45" s="7"/>
      <c r="B45" s="20" t="s">
        <v>15</v>
      </c>
      <c r="C45" s="6"/>
      <c r="D45" s="18">
        <v>14</v>
      </c>
    </row>
    <row r="46" spans="1:4" ht="12.75" customHeight="1">
      <c r="A46" s="7">
        <v>2335</v>
      </c>
      <c r="B46" s="19" t="s">
        <v>21</v>
      </c>
      <c r="C46" s="6"/>
      <c r="D46" s="6">
        <f>SUM(D47:D48)</f>
        <v>47</v>
      </c>
    </row>
    <row r="47" spans="1:4" ht="12.75" customHeight="1">
      <c r="A47" s="7"/>
      <c r="B47" s="19" t="s">
        <v>14</v>
      </c>
      <c r="C47" s="6"/>
      <c r="D47" s="18">
        <v>37</v>
      </c>
    </row>
    <row r="48" spans="1:4" ht="12.75" customHeight="1">
      <c r="A48" s="7"/>
      <c r="B48" s="20" t="s">
        <v>15</v>
      </c>
      <c r="C48" s="6"/>
      <c r="D48" s="18">
        <v>10</v>
      </c>
    </row>
    <row r="49" spans="1:4" ht="12.75" customHeight="1">
      <c r="A49" s="7">
        <v>2345</v>
      </c>
      <c r="B49" s="19" t="s">
        <v>22</v>
      </c>
      <c r="C49" s="6"/>
      <c r="D49" s="6">
        <f>SUM(D50:D51)</f>
        <v>36</v>
      </c>
    </row>
    <row r="50" spans="1:4" ht="12.75" customHeight="1">
      <c r="A50" s="7"/>
      <c r="B50" s="19" t="s">
        <v>14</v>
      </c>
      <c r="C50" s="6"/>
      <c r="D50" s="18">
        <v>28</v>
      </c>
    </row>
    <row r="51" spans="1:4" ht="12.75" customHeight="1">
      <c r="A51" s="7"/>
      <c r="B51" s="20" t="s">
        <v>15</v>
      </c>
      <c r="C51" s="6"/>
      <c r="D51" s="18">
        <v>8</v>
      </c>
    </row>
    <row r="52" spans="1:4" ht="12.75" customHeight="1">
      <c r="A52" s="7">
        <v>2360</v>
      </c>
      <c r="B52" s="19" t="s">
        <v>23</v>
      </c>
      <c r="C52" s="6"/>
      <c r="D52" s="6">
        <f>SUM(D53:D54)</f>
        <v>40</v>
      </c>
    </row>
    <row r="53" spans="1:4" ht="12.75" customHeight="1">
      <c r="A53" s="7"/>
      <c r="B53" s="19" t="s">
        <v>14</v>
      </c>
      <c r="C53" s="6"/>
      <c r="D53" s="18">
        <v>32</v>
      </c>
    </row>
    <row r="54" spans="1:4" ht="12.75" customHeight="1">
      <c r="A54" s="7"/>
      <c r="B54" s="21" t="s">
        <v>15</v>
      </c>
      <c r="C54" s="6"/>
      <c r="D54" s="18">
        <v>8</v>
      </c>
    </row>
    <row r="55" spans="1:4" ht="12.75" customHeight="1">
      <c r="A55" s="22">
        <v>2795</v>
      </c>
      <c r="B55" s="17" t="s">
        <v>24</v>
      </c>
      <c r="C55" s="6"/>
      <c r="D55" s="6">
        <f>SUM(D56:D57)</f>
        <v>676</v>
      </c>
    </row>
    <row r="56" spans="1:4" ht="12.75" customHeight="1">
      <c r="A56" s="23"/>
      <c r="B56" s="19" t="s">
        <v>14</v>
      </c>
      <c r="C56" s="6"/>
      <c r="D56" s="18">
        <v>532</v>
      </c>
    </row>
    <row r="57" spans="1:4" ht="12.75" customHeight="1">
      <c r="A57" s="24"/>
      <c r="B57" s="21" t="s">
        <v>15</v>
      </c>
      <c r="C57" s="25"/>
      <c r="D57" s="26">
        <v>144</v>
      </c>
    </row>
    <row r="58" spans="1:4" ht="12.75" customHeight="1">
      <c r="A58" s="23"/>
      <c r="B58" s="76"/>
      <c r="C58" s="6"/>
      <c r="D58" s="18"/>
    </row>
    <row r="59" spans="1:4" ht="12.75" customHeight="1">
      <c r="A59" s="18">
        <v>2850</v>
      </c>
      <c r="B59" s="19" t="s">
        <v>25</v>
      </c>
      <c r="C59" s="27"/>
      <c r="D59" s="27">
        <f>SUM(D60:D61)</f>
        <v>586</v>
      </c>
    </row>
    <row r="60" spans="1:4" ht="12.75" customHeight="1">
      <c r="A60" s="18"/>
      <c r="B60" s="19" t="s">
        <v>14</v>
      </c>
      <c r="C60" s="18"/>
      <c r="D60" s="7">
        <v>461</v>
      </c>
    </row>
    <row r="61" spans="1:4" ht="12.75" customHeight="1">
      <c r="A61" s="18"/>
      <c r="B61" s="74" t="s">
        <v>15</v>
      </c>
      <c r="C61" s="18"/>
      <c r="D61" s="7">
        <v>125</v>
      </c>
    </row>
    <row r="62" spans="1:4" ht="12.75" customHeight="1">
      <c r="A62" s="28">
        <v>2875</v>
      </c>
      <c r="B62" s="72" t="s">
        <v>26</v>
      </c>
      <c r="C62" s="73"/>
      <c r="D62" s="27">
        <f>SUM(D63:D64)</f>
        <v>1140</v>
      </c>
    </row>
    <row r="63" spans="1:4" ht="12.75" customHeight="1">
      <c r="A63" s="18"/>
      <c r="B63" s="18" t="s">
        <v>14</v>
      </c>
      <c r="C63" s="18"/>
      <c r="D63" s="7">
        <v>898</v>
      </c>
    </row>
    <row r="64" spans="1:4" ht="12.75" customHeight="1">
      <c r="A64" s="18"/>
      <c r="B64" s="21" t="s">
        <v>15</v>
      </c>
      <c r="C64" s="18"/>
      <c r="D64" s="7">
        <v>242</v>
      </c>
    </row>
    <row r="65" spans="1:4" ht="12.75" customHeight="1">
      <c r="A65" s="16">
        <v>2985</v>
      </c>
      <c r="B65" s="17" t="s">
        <v>27</v>
      </c>
      <c r="C65" s="27"/>
      <c r="D65" s="27">
        <f>SUM(D66:D67)</f>
        <v>79</v>
      </c>
    </row>
    <row r="66" spans="1:4" ht="12.75" customHeight="1">
      <c r="A66" s="18"/>
      <c r="B66" s="19" t="s">
        <v>14</v>
      </c>
      <c r="C66" s="18"/>
      <c r="D66" s="7">
        <v>62</v>
      </c>
    </row>
    <row r="67" spans="1:4" ht="12.75" customHeight="1">
      <c r="A67" s="18"/>
      <c r="B67" s="20" t="s">
        <v>15</v>
      </c>
      <c r="C67" s="18"/>
      <c r="D67" s="7">
        <v>17</v>
      </c>
    </row>
    <row r="68" spans="1:4" ht="12.75" customHeight="1">
      <c r="A68" s="9" t="s">
        <v>12</v>
      </c>
      <c r="B68" s="29"/>
      <c r="C68" s="27"/>
      <c r="D68" s="27">
        <f>D28+D31+D34+D37+D40+D43+D46+D49+D52+D55+D59+D62+D65</f>
        <v>3272</v>
      </c>
    </row>
    <row r="69" spans="1:4" ht="12.75" customHeight="1">
      <c r="A69" s="6"/>
      <c r="B69" s="15"/>
      <c r="C69" s="6"/>
      <c r="D69" s="6"/>
    </row>
    <row r="70" spans="1:4" ht="12.75" customHeight="1">
      <c r="A70" s="9" t="s">
        <v>85</v>
      </c>
      <c r="B70" s="18"/>
      <c r="C70" s="6"/>
      <c r="D70" s="6"/>
    </row>
    <row r="71" spans="1:4" ht="12.75" customHeight="1">
      <c r="A71" s="30">
        <v>3021</v>
      </c>
      <c r="B71" s="31" t="s">
        <v>28</v>
      </c>
      <c r="C71" s="6"/>
      <c r="D71" s="6">
        <f>SUM(D72:D73)</f>
        <v>574</v>
      </c>
    </row>
    <row r="72" spans="1:4" ht="12.75" customHeight="1">
      <c r="A72" s="32"/>
      <c r="B72" s="18" t="s">
        <v>14</v>
      </c>
      <c r="C72" s="6"/>
      <c r="D72" s="18">
        <v>452</v>
      </c>
    </row>
    <row r="73" spans="1:4" ht="12.75" customHeight="1">
      <c r="A73" s="32"/>
      <c r="B73" s="21" t="s">
        <v>15</v>
      </c>
      <c r="C73" s="6"/>
      <c r="D73" s="18">
        <v>122</v>
      </c>
    </row>
    <row r="74" spans="1:4" ht="12.75" customHeight="1">
      <c r="A74" s="18">
        <v>3024</v>
      </c>
      <c r="B74" s="71" t="s">
        <v>125</v>
      </c>
      <c r="C74" s="6"/>
      <c r="D74" s="23">
        <f>SUM(D75:D77)</f>
        <v>7516</v>
      </c>
    </row>
    <row r="75" spans="1:4" ht="12.75" customHeight="1">
      <c r="A75" s="32"/>
      <c r="B75" s="71" t="s">
        <v>14</v>
      </c>
      <c r="C75" s="6"/>
      <c r="D75" s="18">
        <v>4994</v>
      </c>
    </row>
    <row r="76" spans="1:4" ht="12.75" customHeight="1">
      <c r="A76" s="32"/>
      <c r="B76" s="71" t="s">
        <v>15</v>
      </c>
      <c r="C76" s="6"/>
      <c r="D76" s="18">
        <v>1425</v>
      </c>
    </row>
    <row r="77" spans="1:4" ht="12.75" customHeight="1">
      <c r="A77" s="32"/>
      <c r="B77" s="71" t="s">
        <v>108</v>
      </c>
      <c r="C77" s="6"/>
      <c r="D77" s="18">
        <v>1097</v>
      </c>
    </row>
    <row r="78" spans="1:4" ht="12.75" customHeight="1">
      <c r="A78" s="9" t="s">
        <v>29</v>
      </c>
      <c r="B78" s="33"/>
      <c r="C78" s="6"/>
      <c r="D78" s="6">
        <f>SUM(D71+D74)</f>
        <v>8090</v>
      </c>
    </row>
    <row r="79" spans="1:4" ht="12.75" customHeight="1">
      <c r="A79" s="9"/>
      <c r="B79" s="33"/>
      <c r="C79" s="6"/>
      <c r="D79" s="6"/>
    </row>
    <row r="80" spans="1:4" ht="12.75" customHeight="1">
      <c r="A80" s="9" t="s">
        <v>86</v>
      </c>
      <c r="B80" s="33"/>
      <c r="C80" s="6"/>
      <c r="D80" s="6"/>
    </row>
    <row r="81" spans="1:4" ht="12.75" customHeight="1">
      <c r="A81" s="7">
        <v>3030</v>
      </c>
      <c r="B81" s="33" t="s">
        <v>30</v>
      </c>
      <c r="C81" s="6"/>
      <c r="D81" s="6"/>
    </row>
    <row r="82" spans="1:4" ht="12.75" customHeight="1">
      <c r="A82" s="9"/>
      <c r="B82" s="33" t="s">
        <v>14</v>
      </c>
      <c r="C82" s="6"/>
      <c r="D82" s="18">
        <v>182</v>
      </c>
    </row>
    <row r="83" spans="1:4" ht="12.75" customHeight="1">
      <c r="A83" s="9"/>
      <c r="B83" s="21" t="s">
        <v>15</v>
      </c>
      <c r="C83" s="6"/>
      <c r="D83" s="18">
        <v>49</v>
      </c>
    </row>
    <row r="84" spans="1:4" ht="12.75" customHeight="1">
      <c r="A84" s="9" t="s">
        <v>31</v>
      </c>
      <c r="B84" s="33"/>
      <c r="C84" s="6"/>
      <c r="D84" s="6">
        <f>SUM(D82:D83)</f>
        <v>231</v>
      </c>
    </row>
    <row r="85" spans="1:4" ht="12.75" customHeight="1">
      <c r="A85" s="9"/>
      <c r="B85" s="33"/>
      <c r="C85" s="6"/>
      <c r="D85" s="6"/>
    </row>
    <row r="86" spans="1:4" ht="12.75" customHeight="1">
      <c r="A86" s="6" t="s">
        <v>32</v>
      </c>
      <c r="B86" s="15"/>
      <c r="C86" s="4"/>
      <c r="D86" s="34"/>
    </row>
    <row r="87" spans="1:4" ht="12.75" customHeight="1">
      <c r="A87" s="35">
        <v>3303</v>
      </c>
      <c r="B87" s="36" t="s">
        <v>33</v>
      </c>
      <c r="C87" s="7"/>
      <c r="D87" s="56">
        <v>4147</v>
      </c>
    </row>
    <row r="88" spans="1:4" ht="12.75" customHeight="1">
      <c r="A88" s="35">
        <v>3304</v>
      </c>
      <c r="B88" s="36" t="s">
        <v>34</v>
      </c>
      <c r="C88" s="7"/>
      <c r="D88" s="56">
        <v>1481</v>
      </c>
    </row>
    <row r="89" spans="1:4" ht="12.75" customHeight="1">
      <c r="A89" s="35">
        <v>3308</v>
      </c>
      <c r="B89" s="37" t="s">
        <v>35</v>
      </c>
      <c r="C89" s="7"/>
      <c r="D89" s="56">
        <v>3329</v>
      </c>
    </row>
    <row r="90" spans="1:4" ht="12.75" customHeight="1">
      <c r="A90" s="35">
        <v>3309</v>
      </c>
      <c r="B90" s="36" t="s">
        <v>36</v>
      </c>
      <c r="C90" s="7"/>
      <c r="D90" s="56">
        <v>2873</v>
      </c>
    </row>
    <row r="91" spans="1:4" ht="12.75" customHeight="1">
      <c r="A91" s="38">
        <v>3315</v>
      </c>
      <c r="B91" s="37" t="s">
        <v>37</v>
      </c>
      <c r="C91" s="7"/>
      <c r="D91" s="7">
        <v>13</v>
      </c>
    </row>
    <row r="92" spans="1:4" ht="12.75" customHeight="1">
      <c r="A92" s="35">
        <v>3318</v>
      </c>
      <c r="B92" s="36" t="s">
        <v>45</v>
      </c>
      <c r="C92" s="7"/>
      <c r="D92" s="39">
        <v>1293</v>
      </c>
    </row>
    <row r="93" spans="1:4" ht="12.75" customHeight="1">
      <c r="A93" s="6" t="s">
        <v>38</v>
      </c>
      <c r="B93" s="40"/>
      <c r="C93" s="41"/>
      <c r="D93" s="41">
        <f>SUM(D87:D92)</f>
        <v>13136</v>
      </c>
    </row>
    <row r="94" spans="1:4" ht="12.75" customHeight="1">
      <c r="A94" s="6"/>
      <c r="B94" s="40"/>
      <c r="C94" s="41"/>
      <c r="D94" s="41"/>
    </row>
    <row r="95" spans="1:4" ht="12.75" customHeight="1">
      <c r="A95" s="34" t="s">
        <v>39</v>
      </c>
      <c r="B95" s="4"/>
      <c r="C95" s="6">
        <f>SUM(C19)</f>
        <v>28042</v>
      </c>
      <c r="D95" s="6">
        <f>SUM(D19+D84+D78+D68+D25+D93)</f>
        <v>28042</v>
      </c>
    </row>
    <row r="96" spans="1:4" ht="12.75" customHeight="1">
      <c r="A96" s="45"/>
      <c r="B96" s="42"/>
      <c r="C96" s="44"/>
      <c r="D96" s="44"/>
    </row>
    <row r="97" spans="1:4" ht="12.75" customHeight="1">
      <c r="A97" s="45" t="s">
        <v>126</v>
      </c>
      <c r="B97" s="42"/>
      <c r="C97" s="44"/>
      <c r="D97" s="44"/>
    </row>
    <row r="98" spans="1:4" ht="12.75" customHeight="1">
      <c r="A98" s="45"/>
      <c r="B98" s="42"/>
      <c r="C98" s="44"/>
      <c r="D98" s="44"/>
    </row>
    <row r="99" spans="1:4" ht="12.75" customHeight="1">
      <c r="A99" s="47" t="s">
        <v>127</v>
      </c>
      <c r="B99" s="42"/>
      <c r="C99" s="44"/>
      <c r="D99" s="44"/>
    </row>
    <row r="100" spans="1:4" ht="12.75" customHeight="1">
      <c r="A100" s="43">
        <v>3352</v>
      </c>
      <c r="B100" s="51" t="s">
        <v>74</v>
      </c>
      <c r="C100" s="52"/>
      <c r="D100" s="49">
        <v>1500</v>
      </c>
    </row>
    <row r="101" spans="1:4" ht="12.75" customHeight="1">
      <c r="A101" s="47" t="s">
        <v>47</v>
      </c>
      <c r="B101" s="42"/>
      <c r="C101" s="44"/>
      <c r="D101" s="44">
        <f>SUM(D100)</f>
        <v>1500</v>
      </c>
    </row>
    <row r="102" spans="1:4" ht="12.75" customHeight="1">
      <c r="A102" s="45"/>
      <c r="B102" s="42"/>
      <c r="C102" s="44"/>
      <c r="D102" s="44"/>
    </row>
    <row r="103" spans="1:4" ht="12.75" customHeight="1">
      <c r="A103" s="47" t="s">
        <v>129</v>
      </c>
      <c r="B103" s="51"/>
      <c r="C103" s="52"/>
      <c r="D103" s="52"/>
    </row>
    <row r="104" spans="1:4" ht="12.75" customHeight="1">
      <c r="A104" s="58">
        <v>5036</v>
      </c>
      <c r="B104" s="59" t="s">
        <v>101</v>
      </c>
      <c r="C104" s="60"/>
      <c r="D104" s="61">
        <v>830</v>
      </c>
    </row>
    <row r="105" spans="1:4" ht="12.75" customHeight="1">
      <c r="A105" s="47" t="s">
        <v>100</v>
      </c>
      <c r="B105" s="51"/>
      <c r="C105" s="52"/>
      <c r="D105" s="52">
        <f>SUM(D104)</f>
        <v>830</v>
      </c>
    </row>
    <row r="106" spans="1:4" ht="12.75" customHeight="1">
      <c r="A106" s="47"/>
      <c r="B106" s="51"/>
      <c r="C106" s="52"/>
      <c r="D106" s="52"/>
    </row>
    <row r="107" spans="1:4" ht="12.75" customHeight="1">
      <c r="A107" s="45" t="s">
        <v>128</v>
      </c>
      <c r="B107" s="51"/>
      <c r="C107" s="52"/>
      <c r="D107" s="52">
        <f>SUM(D105+D101)</f>
        <v>2330</v>
      </c>
    </row>
    <row r="108" spans="1:4" ht="12.75" customHeight="1">
      <c r="A108" s="45"/>
      <c r="B108" s="42"/>
      <c r="C108" s="44"/>
      <c r="D108" s="44"/>
    </row>
    <row r="109" spans="1:4" ht="12.75" customHeight="1">
      <c r="A109" s="45" t="s">
        <v>51</v>
      </c>
      <c r="B109" s="51"/>
      <c r="C109" s="52"/>
      <c r="D109" s="52"/>
    </row>
    <row r="110" spans="1:4" ht="12.75" customHeight="1">
      <c r="A110" s="45"/>
      <c r="B110" s="51"/>
      <c r="C110" s="52"/>
      <c r="D110" s="52"/>
    </row>
    <row r="111" spans="1:4" ht="12.75" customHeight="1">
      <c r="A111" s="47" t="s">
        <v>52</v>
      </c>
      <c r="B111" s="51"/>
      <c r="C111" s="52"/>
      <c r="D111" s="52"/>
    </row>
    <row r="112" spans="1:4" ht="12.75" customHeight="1">
      <c r="A112" s="58">
        <v>1150</v>
      </c>
      <c r="B112" s="59" t="s">
        <v>118</v>
      </c>
      <c r="C112" s="61">
        <v>27859</v>
      </c>
      <c r="D112" s="52"/>
    </row>
    <row r="113" spans="1:4" ht="12.75" customHeight="1">
      <c r="A113" s="43">
        <v>1160</v>
      </c>
      <c r="B113" s="51" t="s">
        <v>88</v>
      </c>
      <c r="C113" s="49">
        <v>1500</v>
      </c>
      <c r="D113" s="52"/>
    </row>
    <row r="114" spans="1:4" ht="12.75" customHeight="1">
      <c r="A114" s="43">
        <v>1165</v>
      </c>
      <c r="B114" s="51" t="s">
        <v>90</v>
      </c>
      <c r="C114" s="49">
        <v>305792</v>
      </c>
      <c r="D114" s="52"/>
    </row>
    <row r="115" spans="1:4" ht="12.75" customHeight="1">
      <c r="A115" s="43">
        <v>1185</v>
      </c>
      <c r="B115" s="51" t="s">
        <v>97</v>
      </c>
      <c r="C115" s="49">
        <v>16526</v>
      </c>
      <c r="D115" s="52"/>
    </row>
    <row r="116" spans="1:4" ht="12.75" customHeight="1">
      <c r="A116" s="58">
        <v>1270</v>
      </c>
      <c r="B116" s="59" t="s">
        <v>106</v>
      </c>
      <c r="C116" s="61">
        <v>436</v>
      </c>
      <c r="D116" s="52"/>
    </row>
    <row r="117" spans="1:4" ht="12.75" customHeight="1">
      <c r="A117" s="58">
        <v>1290</v>
      </c>
      <c r="B117" s="77" t="s">
        <v>111</v>
      </c>
      <c r="C117" s="61">
        <v>1500</v>
      </c>
      <c r="D117" s="52"/>
    </row>
    <row r="118" spans="1:4" ht="12.75" customHeight="1">
      <c r="A118" s="58">
        <v>1302</v>
      </c>
      <c r="B118" s="65" t="s">
        <v>116</v>
      </c>
      <c r="C118" s="61">
        <v>1614</v>
      </c>
      <c r="D118" s="52"/>
    </row>
    <row r="119" spans="1:4" ht="12.75" customHeight="1">
      <c r="A119" s="58">
        <v>1322</v>
      </c>
      <c r="B119" s="66" t="s">
        <v>112</v>
      </c>
      <c r="C119" s="61">
        <v>438</v>
      </c>
      <c r="D119" s="52"/>
    </row>
    <row r="120" spans="1:4" ht="12.75" customHeight="1">
      <c r="A120" s="58">
        <v>1324</v>
      </c>
      <c r="B120" s="67" t="s">
        <v>113</v>
      </c>
      <c r="C120" s="61">
        <v>122</v>
      </c>
      <c r="D120" s="52"/>
    </row>
    <row r="121" spans="1:4" ht="12.75" customHeight="1">
      <c r="A121" s="47" t="s">
        <v>54</v>
      </c>
      <c r="B121" s="51"/>
      <c r="C121" s="52">
        <f>SUM(C112:C120)</f>
        <v>355787</v>
      </c>
      <c r="D121" s="52"/>
    </row>
    <row r="122" spans="1:4" ht="12.75" customHeight="1">
      <c r="A122" s="47"/>
      <c r="B122" s="51"/>
      <c r="C122" s="52"/>
      <c r="D122" s="52"/>
    </row>
    <row r="123" spans="1:4" ht="12.75" customHeight="1">
      <c r="A123" s="47" t="s">
        <v>87</v>
      </c>
      <c r="B123" s="51"/>
      <c r="C123" s="52"/>
      <c r="D123" s="52"/>
    </row>
    <row r="124" spans="1:4" ht="12.75" customHeight="1">
      <c r="A124" s="43">
        <v>1801</v>
      </c>
      <c r="B124" s="51" t="s">
        <v>92</v>
      </c>
      <c r="C124" s="52"/>
      <c r="D124" s="49">
        <v>608</v>
      </c>
    </row>
    <row r="125" spans="1:4" ht="12.75" customHeight="1">
      <c r="A125" s="43">
        <v>1806</v>
      </c>
      <c r="B125" s="51" t="s">
        <v>50</v>
      </c>
      <c r="C125" s="52"/>
      <c r="D125" s="49">
        <v>6557</v>
      </c>
    </row>
    <row r="126" spans="1:4" ht="12.75" customHeight="1">
      <c r="A126" s="43">
        <v>1851</v>
      </c>
      <c r="B126" s="51" t="s">
        <v>91</v>
      </c>
      <c r="C126" s="52"/>
      <c r="D126" s="49">
        <v>305184</v>
      </c>
    </row>
    <row r="127" spans="1:4" ht="12.75" customHeight="1">
      <c r="A127" s="47" t="s">
        <v>87</v>
      </c>
      <c r="B127" s="51"/>
      <c r="C127" s="52"/>
      <c r="D127" s="52">
        <f>SUM(D124:D126)</f>
        <v>312349</v>
      </c>
    </row>
    <row r="128" spans="1:4" ht="12.75" customHeight="1">
      <c r="A128" s="45"/>
      <c r="B128" s="51"/>
      <c r="C128" s="52"/>
      <c r="D128" s="52"/>
    </row>
    <row r="129" spans="1:4" ht="12.75" customHeight="1">
      <c r="A129" s="47" t="s">
        <v>95</v>
      </c>
      <c r="B129" s="51"/>
      <c r="C129" s="52"/>
      <c r="D129" s="52"/>
    </row>
    <row r="130" spans="1:4" ht="12.75" customHeight="1">
      <c r="A130" s="43">
        <v>2305</v>
      </c>
      <c r="B130" s="51" t="s">
        <v>13</v>
      </c>
      <c r="C130" s="52"/>
      <c r="D130" s="52">
        <f>SUM(D131:D133)</f>
        <v>1105</v>
      </c>
    </row>
    <row r="131" spans="1:4" ht="12.75" customHeight="1">
      <c r="A131" s="47"/>
      <c r="B131" s="55" t="s">
        <v>14</v>
      </c>
      <c r="C131" s="52"/>
      <c r="D131" s="54">
        <v>795</v>
      </c>
    </row>
    <row r="132" spans="1:4" ht="12.75" customHeight="1">
      <c r="A132" s="47"/>
      <c r="B132" s="55" t="s">
        <v>59</v>
      </c>
      <c r="C132" s="52"/>
      <c r="D132" s="54">
        <v>215</v>
      </c>
    </row>
    <row r="133" spans="1:4" ht="12.75" customHeight="1">
      <c r="A133" s="47"/>
      <c r="B133" s="55" t="s">
        <v>78</v>
      </c>
      <c r="C133" s="52"/>
      <c r="D133" s="54">
        <v>95</v>
      </c>
    </row>
    <row r="134" spans="1:4" ht="12.75" customHeight="1">
      <c r="A134" s="43">
        <v>2309</v>
      </c>
      <c r="B134" s="51" t="s">
        <v>16</v>
      </c>
      <c r="C134" s="52"/>
      <c r="D134" s="52">
        <f>SUM(D135:D137)</f>
        <v>1905</v>
      </c>
    </row>
    <row r="135" spans="1:4" ht="12.75" customHeight="1">
      <c r="A135" s="47"/>
      <c r="B135" s="63" t="s">
        <v>133</v>
      </c>
      <c r="C135" s="52"/>
      <c r="D135" s="54">
        <v>1378</v>
      </c>
    </row>
    <row r="136" spans="1:4" ht="12.75" customHeight="1">
      <c r="A136" s="47"/>
      <c r="B136" s="63" t="s">
        <v>134</v>
      </c>
      <c r="C136" s="52"/>
      <c r="D136" s="54">
        <v>372</v>
      </c>
    </row>
    <row r="137" spans="1:4" ht="12.75" customHeight="1">
      <c r="A137" s="47"/>
      <c r="B137" s="55" t="s">
        <v>78</v>
      </c>
      <c r="C137" s="52"/>
      <c r="D137" s="54">
        <v>155</v>
      </c>
    </row>
    <row r="138" spans="1:4" ht="12.75" customHeight="1">
      <c r="A138" s="43">
        <v>2310</v>
      </c>
      <c r="B138" s="51" t="s">
        <v>17</v>
      </c>
      <c r="C138" s="52"/>
      <c r="D138" s="52">
        <f>SUM(D139:D141)</f>
        <v>952</v>
      </c>
    </row>
    <row r="139" spans="1:4" ht="12.75" customHeight="1">
      <c r="A139" s="43"/>
      <c r="B139" s="55" t="s">
        <v>14</v>
      </c>
      <c r="C139" s="53"/>
      <c r="D139" s="54">
        <v>683</v>
      </c>
    </row>
    <row r="140" spans="1:4" ht="12.75" customHeight="1">
      <c r="A140" s="43"/>
      <c r="B140" s="55" t="s">
        <v>59</v>
      </c>
      <c r="C140" s="53"/>
      <c r="D140" s="54">
        <v>184</v>
      </c>
    </row>
    <row r="141" spans="1:4" ht="12.75" customHeight="1">
      <c r="A141" s="43"/>
      <c r="B141" s="55" t="s">
        <v>78</v>
      </c>
      <c r="C141" s="53"/>
      <c r="D141" s="54">
        <v>85</v>
      </c>
    </row>
    <row r="142" spans="1:4" ht="12.75" customHeight="1">
      <c r="A142" s="43">
        <v>2315</v>
      </c>
      <c r="B142" s="68" t="s">
        <v>18</v>
      </c>
      <c r="C142" s="53"/>
      <c r="D142" s="52">
        <f>SUM(D143:D145)</f>
        <v>2793</v>
      </c>
    </row>
    <row r="143" spans="1:4" ht="12.75" customHeight="1">
      <c r="A143" s="43"/>
      <c r="B143" s="63" t="s">
        <v>133</v>
      </c>
      <c r="C143" s="53"/>
      <c r="D143" s="54">
        <v>1971</v>
      </c>
    </row>
    <row r="144" spans="1:4" ht="12.75" customHeight="1">
      <c r="A144" s="43"/>
      <c r="B144" s="63" t="s">
        <v>134</v>
      </c>
      <c r="C144" s="53"/>
      <c r="D144" s="54">
        <v>532</v>
      </c>
    </row>
    <row r="145" spans="1:4" ht="12.75" customHeight="1">
      <c r="A145" s="43"/>
      <c r="B145" s="55" t="s">
        <v>78</v>
      </c>
      <c r="C145" s="53"/>
      <c r="D145" s="54">
        <v>290</v>
      </c>
    </row>
    <row r="146" spans="1:4" ht="12.75" customHeight="1">
      <c r="A146" s="43">
        <v>2325</v>
      </c>
      <c r="B146" s="51" t="s">
        <v>19</v>
      </c>
      <c r="C146" s="52"/>
      <c r="D146" s="52">
        <f>SUM(D147:D149)</f>
        <v>1036</v>
      </c>
    </row>
    <row r="147" spans="1:4" ht="12.75" customHeight="1">
      <c r="A147" s="43"/>
      <c r="B147" s="55" t="s">
        <v>14</v>
      </c>
      <c r="C147" s="53"/>
      <c r="D147" s="54">
        <v>788</v>
      </c>
    </row>
    <row r="148" spans="1:4" ht="12.75" customHeight="1">
      <c r="A148" s="47"/>
      <c r="B148" s="55" t="s">
        <v>59</v>
      </c>
      <c r="C148" s="53"/>
      <c r="D148" s="54">
        <v>213</v>
      </c>
    </row>
    <row r="149" spans="1:4" ht="12.75" customHeight="1">
      <c r="A149" s="47"/>
      <c r="B149" s="55" t="s">
        <v>78</v>
      </c>
      <c r="C149" s="53"/>
      <c r="D149" s="54">
        <v>35</v>
      </c>
    </row>
    <row r="150" spans="1:4" ht="12.75" customHeight="1">
      <c r="A150" s="43">
        <v>2330</v>
      </c>
      <c r="B150" s="55" t="s">
        <v>20</v>
      </c>
      <c r="C150" s="53"/>
      <c r="D150" s="52">
        <f>SUM(D151:D153)</f>
        <v>893</v>
      </c>
    </row>
    <row r="151" spans="1:4" ht="12.75" customHeight="1">
      <c r="A151" s="47"/>
      <c r="B151" s="55" t="s">
        <v>14</v>
      </c>
      <c r="C151" s="53"/>
      <c r="D151" s="54">
        <v>671</v>
      </c>
    </row>
    <row r="152" spans="1:4" ht="12.75" customHeight="1">
      <c r="A152" s="47"/>
      <c r="B152" s="55" t="s">
        <v>59</v>
      </c>
      <c r="C152" s="53"/>
      <c r="D152" s="54">
        <v>182</v>
      </c>
    </row>
    <row r="153" spans="1:4" ht="12.75" customHeight="1">
      <c r="A153" s="47"/>
      <c r="B153" s="55" t="s">
        <v>78</v>
      </c>
      <c r="C153" s="53"/>
      <c r="D153" s="54">
        <v>40</v>
      </c>
    </row>
    <row r="154" spans="1:4" ht="12.75" customHeight="1">
      <c r="A154" s="43">
        <v>2335</v>
      </c>
      <c r="B154" s="55" t="s">
        <v>21</v>
      </c>
      <c r="C154" s="53"/>
      <c r="D154" s="52">
        <f>SUM(D155:D157)</f>
        <v>924</v>
      </c>
    </row>
    <row r="155" spans="1:4" ht="12.75" customHeight="1">
      <c r="A155" s="47"/>
      <c r="B155" s="55" t="s">
        <v>14</v>
      </c>
      <c r="C155" s="53"/>
      <c r="D155" s="54">
        <v>645</v>
      </c>
    </row>
    <row r="156" spans="1:4" ht="12.75" customHeight="1">
      <c r="A156" s="47"/>
      <c r="B156" s="55" t="s">
        <v>59</v>
      </c>
      <c r="C156" s="53"/>
      <c r="D156" s="54">
        <v>174</v>
      </c>
    </row>
    <row r="157" spans="1:4" ht="12.75" customHeight="1">
      <c r="A157" s="47"/>
      <c r="B157" s="55" t="s">
        <v>78</v>
      </c>
      <c r="C157" s="53"/>
      <c r="D157" s="54">
        <v>105</v>
      </c>
    </row>
    <row r="158" spans="1:4" ht="12.75" customHeight="1">
      <c r="A158" s="43">
        <v>2345</v>
      </c>
      <c r="B158" s="55" t="s">
        <v>22</v>
      </c>
      <c r="C158" s="53"/>
      <c r="D158" s="52">
        <f>SUM(D159:D161)</f>
        <v>798</v>
      </c>
    </row>
    <row r="159" spans="1:4" ht="12.75" customHeight="1">
      <c r="A159" s="47"/>
      <c r="B159" s="55" t="s">
        <v>14</v>
      </c>
      <c r="C159" s="53"/>
      <c r="D159" s="54">
        <v>561</v>
      </c>
    </row>
    <row r="160" spans="1:4" ht="12.75" customHeight="1">
      <c r="A160" s="47"/>
      <c r="B160" s="55" t="s">
        <v>59</v>
      </c>
      <c r="C160" s="53"/>
      <c r="D160" s="54">
        <v>152</v>
      </c>
    </row>
    <row r="161" spans="1:4" ht="12.75" customHeight="1">
      <c r="A161" s="47"/>
      <c r="B161" s="55" t="s">
        <v>78</v>
      </c>
      <c r="C161" s="53"/>
      <c r="D161" s="54">
        <v>85</v>
      </c>
    </row>
    <row r="162" spans="1:4" ht="12.75" customHeight="1">
      <c r="A162" s="43">
        <v>2360</v>
      </c>
      <c r="B162" s="51" t="s">
        <v>23</v>
      </c>
      <c r="C162" s="52"/>
      <c r="D162" s="52">
        <f>SUM(D163:D165)</f>
        <v>908</v>
      </c>
    </row>
    <row r="163" spans="1:4" ht="12.75" customHeight="1">
      <c r="A163" s="43"/>
      <c r="B163" s="55" t="s">
        <v>14</v>
      </c>
      <c r="C163" s="53"/>
      <c r="D163" s="54">
        <v>637</v>
      </c>
    </row>
    <row r="164" spans="1:4" ht="12.75" customHeight="1">
      <c r="A164" s="43"/>
      <c r="B164" s="55" t="s">
        <v>59</v>
      </c>
      <c r="C164" s="53"/>
      <c r="D164" s="54">
        <v>171</v>
      </c>
    </row>
    <row r="165" spans="1:4" ht="12.75" customHeight="1">
      <c r="A165" s="43"/>
      <c r="B165" s="55" t="s">
        <v>78</v>
      </c>
      <c r="C165" s="53"/>
      <c r="D165" s="54">
        <v>100</v>
      </c>
    </row>
    <row r="166" spans="1:4" ht="12.75" customHeight="1">
      <c r="A166" s="43">
        <v>2795</v>
      </c>
      <c r="B166" s="51" t="s">
        <v>76</v>
      </c>
      <c r="C166" s="52"/>
      <c r="D166" s="52">
        <f>SUM(D167:D168)</f>
        <v>1143</v>
      </c>
    </row>
    <row r="167" spans="1:4" ht="12.75" customHeight="1">
      <c r="A167" s="43"/>
      <c r="B167" s="55" t="s">
        <v>14</v>
      </c>
      <c r="C167" s="52"/>
      <c r="D167" s="54">
        <v>900</v>
      </c>
    </row>
    <row r="168" spans="1:4" ht="12.75" customHeight="1">
      <c r="A168" s="43"/>
      <c r="B168" s="55" t="s">
        <v>59</v>
      </c>
      <c r="C168" s="52"/>
      <c r="D168" s="54">
        <v>243</v>
      </c>
    </row>
    <row r="169" spans="1:4" ht="12.75" customHeight="1">
      <c r="A169" s="43">
        <v>2850</v>
      </c>
      <c r="B169" s="57" t="s">
        <v>25</v>
      </c>
      <c r="C169" s="52"/>
      <c r="D169" s="52">
        <f>SUM(D170:D171)</f>
        <v>479</v>
      </c>
    </row>
    <row r="170" spans="1:4" ht="12.75" customHeight="1">
      <c r="A170" s="43"/>
      <c r="B170" s="55" t="s">
        <v>14</v>
      </c>
      <c r="C170" s="52"/>
      <c r="D170" s="54">
        <v>377</v>
      </c>
    </row>
    <row r="171" spans="1:4" ht="12.75" customHeight="1">
      <c r="A171" s="43"/>
      <c r="B171" s="55" t="s">
        <v>59</v>
      </c>
      <c r="C171" s="52"/>
      <c r="D171" s="54">
        <v>102</v>
      </c>
    </row>
    <row r="172" spans="1:4" ht="12.75" customHeight="1">
      <c r="A172" s="43">
        <v>2875</v>
      </c>
      <c r="B172" s="57" t="s">
        <v>53</v>
      </c>
      <c r="C172" s="52"/>
      <c r="D172" s="52">
        <f>SUM(D173:D175)</f>
        <v>3195</v>
      </c>
    </row>
    <row r="173" spans="1:4" ht="12.75" customHeight="1">
      <c r="A173" s="43"/>
      <c r="B173" s="55" t="s">
        <v>14</v>
      </c>
      <c r="C173" s="52"/>
      <c r="D173" s="54">
        <v>547</v>
      </c>
    </row>
    <row r="174" spans="1:4" ht="12.75" customHeight="1">
      <c r="A174" s="43"/>
      <c r="B174" s="55" t="s">
        <v>59</v>
      </c>
      <c r="C174" s="52"/>
      <c r="D174" s="54">
        <v>148</v>
      </c>
    </row>
    <row r="175" spans="1:4" ht="12.75" customHeight="1">
      <c r="A175" s="43"/>
      <c r="B175" s="63" t="s">
        <v>102</v>
      </c>
      <c r="C175" s="60"/>
      <c r="D175" s="64">
        <v>2500</v>
      </c>
    </row>
    <row r="176" spans="1:4" ht="12.75" customHeight="1">
      <c r="A176" s="43"/>
      <c r="B176" s="78"/>
      <c r="C176" s="60"/>
      <c r="D176" s="64"/>
    </row>
    <row r="177" spans="1:4" ht="12.75" customHeight="1">
      <c r="A177" s="43">
        <v>2985</v>
      </c>
      <c r="B177" s="57" t="s">
        <v>77</v>
      </c>
      <c r="C177" s="52"/>
      <c r="D177" s="52">
        <f>SUM(D178:D180)</f>
        <v>5162</v>
      </c>
    </row>
    <row r="178" spans="1:4" ht="12.75" customHeight="1">
      <c r="A178" s="43"/>
      <c r="B178" s="55" t="s">
        <v>14</v>
      </c>
      <c r="C178" s="52"/>
      <c r="D178" s="54">
        <v>450</v>
      </c>
    </row>
    <row r="179" spans="1:4" ht="12.75" customHeight="1">
      <c r="A179" s="47"/>
      <c r="B179" s="55" t="s">
        <v>59</v>
      </c>
      <c r="C179" s="52"/>
      <c r="D179" s="54">
        <v>122</v>
      </c>
    </row>
    <row r="180" spans="1:4" ht="12.75" customHeight="1">
      <c r="A180" s="47"/>
      <c r="B180" s="63" t="s">
        <v>102</v>
      </c>
      <c r="C180" s="60"/>
      <c r="D180" s="64">
        <v>4590</v>
      </c>
    </row>
    <row r="181" spans="1:4" ht="12.75" customHeight="1">
      <c r="A181" s="47" t="s">
        <v>55</v>
      </c>
      <c r="B181" s="51"/>
      <c r="C181" s="52"/>
      <c r="D181" s="52">
        <f>SUM(D130+D134+D138+D142+D146+D150+D154+D158+D162+D166+D177+D169+D172)</f>
        <v>21293</v>
      </c>
    </row>
    <row r="182" spans="1:4" ht="12.75" customHeight="1">
      <c r="A182" s="47"/>
      <c r="B182" s="51"/>
      <c r="C182" s="52"/>
      <c r="D182" s="52"/>
    </row>
    <row r="183" spans="1:4" ht="12.75" customHeight="1">
      <c r="A183" s="47" t="s">
        <v>104</v>
      </c>
      <c r="B183" s="51"/>
      <c r="C183" s="52"/>
      <c r="D183" s="52"/>
    </row>
    <row r="184" spans="1:4" ht="12.75" customHeight="1">
      <c r="A184" s="58">
        <v>3021</v>
      </c>
      <c r="B184" s="59" t="s">
        <v>105</v>
      </c>
      <c r="C184" s="60"/>
      <c r="D184" s="60"/>
    </row>
    <row r="185" spans="1:4" ht="12.75" customHeight="1">
      <c r="A185" s="58"/>
      <c r="B185" s="59" t="s">
        <v>108</v>
      </c>
      <c r="C185" s="60"/>
      <c r="D185" s="61">
        <v>436</v>
      </c>
    </row>
    <row r="186" spans="1:4" ht="12.75" customHeight="1">
      <c r="A186" s="62"/>
      <c r="B186" s="59" t="s">
        <v>107</v>
      </c>
      <c r="C186" s="60"/>
      <c r="D186" s="61">
        <v>-60500</v>
      </c>
    </row>
    <row r="187" spans="1:4" ht="12.75" customHeight="1">
      <c r="A187" s="62"/>
      <c r="B187" s="59" t="s">
        <v>103</v>
      </c>
      <c r="C187" s="60"/>
      <c r="D187" s="61">
        <v>62000</v>
      </c>
    </row>
    <row r="188" spans="1:4" ht="12.75" customHeight="1">
      <c r="A188" s="47" t="s">
        <v>109</v>
      </c>
      <c r="B188" s="51"/>
      <c r="C188" s="52"/>
      <c r="D188" s="52">
        <f>SUM(D185:D187)</f>
        <v>1936</v>
      </c>
    </row>
    <row r="189" spans="1:4" ht="12.75" customHeight="1">
      <c r="A189" s="47"/>
      <c r="B189" s="51"/>
      <c r="C189" s="52"/>
      <c r="D189" s="52"/>
    </row>
    <row r="190" spans="1:4" ht="12.75" customHeight="1">
      <c r="A190" s="47" t="s">
        <v>114</v>
      </c>
      <c r="B190" s="51"/>
      <c r="C190" s="52"/>
      <c r="D190" s="52"/>
    </row>
    <row r="191" spans="1:4" ht="12.75" customHeight="1">
      <c r="A191" s="58">
        <v>3030</v>
      </c>
      <c r="B191" s="59" t="s">
        <v>110</v>
      </c>
      <c r="C191" s="60"/>
      <c r="D191" s="60"/>
    </row>
    <row r="192" spans="1:4" ht="12.75" customHeight="1">
      <c r="A192" s="62"/>
      <c r="B192" s="59" t="s">
        <v>14</v>
      </c>
      <c r="C192" s="60"/>
      <c r="D192" s="61">
        <v>1271</v>
      </c>
    </row>
    <row r="193" spans="1:4" ht="12.75" customHeight="1">
      <c r="A193" s="62"/>
      <c r="B193" s="59" t="s">
        <v>59</v>
      </c>
      <c r="C193" s="60"/>
      <c r="D193" s="61">
        <v>343</v>
      </c>
    </row>
    <row r="194" spans="1:4" ht="12.75" customHeight="1">
      <c r="A194" s="62"/>
      <c r="B194" s="59" t="s">
        <v>108</v>
      </c>
      <c r="C194" s="60"/>
      <c r="D194" s="61">
        <v>560</v>
      </c>
    </row>
    <row r="195" spans="1:4" ht="12.75" customHeight="1">
      <c r="A195" s="47" t="s">
        <v>115</v>
      </c>
      <c r="B195" s="51"/>
      <c r="C195" s="52"/>
      <c r="D195" s="52">
        <f>SUM(D192:D194)</f>
        <v>2174</v>
      </c>
    </row>
    <row r="196" spans="1:4" ht="12.75" customHeight="1">
      <c r="A196" s="45"/>
      <c r="B196" s="51"/>
      <c r="C196" s="52"/>
      <c r="D196" s="49"/>
    </row>
    <row r="197" spans="1:4" ht="12.75" customHeight="1">
      <c r="A197" s="47" t="s">
        <v>46</v>
      </c>
      <c r="B197" s="51"/>
      <c r="C197" s="52"/>
      <c r="D197" s="49"/>
    </row>
    <row r="198" spans="1:4" ht="12.75" customHeight="1">
      <c r="A198" s="58">
        <v>3142</v>
      </c>
      <c r="B198" s="59" t="s">
        <v>117</v>
      </c>
      <c r="C198" s="60"/>
      <c r="D198" s="61">
        <v>4000</v>
      </c>
    </row>
    <row r="199" spans="1:4" ht="12.75" customHeight="1">
      <c r="A199" s="43">
        <v>3204</v>
      </c>
      <c r="B199" s="51" t="s">
        <v>94</v>
      </c>
      <c r="C199" s="52"/>
      <c r="D199" s="49">
        <v>2500</v>
      </c>
    </row>
    <row r="200" spans="1:4" ht="12.75" customHeight="1">
      <c r="A200" s="43">
        <v>3205</v>
      </c>
      <c r="B200" s="51" t="s">
        <v>89</v>
      </c>
      <c r="C200" s="52"/>
      <c r="D200" s="49">
        <v>1500</v>
      </c>
    </row>
    <row r="201" spans="1:4" ht="12.75" customHeight="1">
      <c r="A201" s="58">
        <v>3212</v>
      </c>
      <c r="B201" s="59" t="s">
        <v>130</v>
      </c>
      <c r="C201" s="60"/>
      <c r="D201" s="61">
        <v>80935</v>
      </c>
    </row>
    <row r="202" spans="1:4" ht="12.75" customHeight="1">
      <c r="A202" s="58">
        <v>3305</v>
      </c>
      <c r="B202" s="59" t="s">
        <v>119</v>
      </c>
      <c r="C202" s="60"/>
      <c r="D202" s="61">
        <v>2000</v>
      </c>
    </row>
    <row r="203" spans="1:4" ht="12.75" customHeight="1">
      <c r="A203" s="58">
        <v>3306</v>
      </c>
      <c r="B203" s="59" t="s">
        <v>120</v>
      </c>
      <c r="C203" s="60"/>
      <c r="D203" s="61">
        <v>12023</v>
      </c>
    </row>
    <row r="204" spans="1:4" ht="12.75" customHeight="1">
      <c r="A204" s="58">
        <v>3307</v>
      </c>
      <c r="B204" s="59" t="s">
        <v>121</v>
      </c>
      <c r="C204" s="60"/>
      <c r="D204" s="61">
        <v>5000</v>
      </c>
    </row>
    <row r="205" spans="1:4" ht="12.75" customHeight="1">
      <c r="A205" s="58">
        <v>3322</v>
      </c>
      <c r="B205" s="59" t="s">
        <v>123</v>
      </c>
      <c r="C205" s="60"/>
      <c r="D205" s="61">
        <v>3000</v>
      </c>
    </row>
    <row r="206" spans="1:4" ht="12.75" customHeight="1">
      <c r="A206" s="43">
        <v>3340</v>
      </c>
      <c r="B206" s="51" t="s">
        <v>75</v>
      </c>
      <c r="C206" s="52"/>
      <c r="D206" s="49">
        <v>3000</v>
      </c>
    </row>
    <row r="207" spans="1:4" ht="12.75" customHeight="1">
      <c r="A207" s="58">
        <v>3351</v>
      </c>
      <c r="B207" s="59" t="s">
        <v>122</v>
      </c>
      <c r="C207" s="60"/>
      <c r="D207" s="61">
        <v>-12023</v>
      </c>
    </row>
    <row r="208" spans="1:4" ht="12.75" customHeight="1">
      <c r="A208" s="47" t="s">
        <v>47</v>
      </c>
      <c r="B208" s="51"/>
      <c r="C208" s="52"/>
      <c r="D208" s="52">
        <f>SUM(D198:D207)</f>
        <v>101935</v>
      </c>
    </row>
    <row r="209" spans="1:4" ht="12.75" customHeight="1">
      <c r="A209" s="47"/>
      <c r="B209" s="51"/>
      <c r="C209" s="52"/>
      <c r="D209" s="52"/>
    </row>
    <row r="210" spans="1:4" ht="12.75" customHeight="1">
      <c r="A210" s="47" t="s">
        <v>61</v>
      </c>
      <c r="B210" s="51"/>
      <c r="C210" s="52"/>
      <c r="D210" s="52"/>
    </row>
    <row r="211" spans="1:4" ht="12.75" customHeight="1">
      <c r="A211" s="43">
        <v>3942</v>
      </c>
      <c r="B211" s="51" t="s">
        <v>131</v>
      </c>
      <c r="C211" s="52"/>
      <c r="D211" s="49">
        <v>15000</v>
      </c>
    </row>
    <row r="212" spans="1:4" ht="12.75" customHeight="1">
      <c r="A212" s="43">
        <v>3962</v>
      </c>
      <c r="B212" s="51" t="s">
        <v>93</v>
      </c>
      <c r="C212" s="52"/>
      <c r="D212" s="49">
        <v>50000</v>
      </c>
    </row>
    <row r="213" spans="1:4" ht="12.75" customHeight="1">
      <c r="A213" s="43">
        <v>3989</v>
      </c>
      <c r="B213" s="51" t="s">
        <v>73</v>
      </c>
      <c r="C213" s="52"/>
      <c r="D213" s="49">
        <v>-6000</v>
      </c>
    </row>
    <row r="214" spans="1:4" ht="12.75" customHeight="1">
      <c r="A214" s="43">
        <v>3990</v>
      </c>
      <c r="B214" s="51" t="s">
        <v>62</v>
      </c>
      <c r="C214" s="52"/>
      <c r="D214" s="49">
        <v>340</v>
      </c>
    </row>
    <row r="215" spans="1:4" ht="12.75" customHeight="1">
      <c r="A215" s="43">
        <v>3991</v>
      </c>
      <c r="B215" s="51" t="s">
        <v>63</v>
      </c>
      <c r="C215" s="52"/>
      <c r="D215" s="49">
        <v>2800</v>
      </c>
    </row>
    <row r="216" spans="1:4" ht="12.75" customHeight="1">
      <c r="A216" s="43">
        <v>3992</v>
      </c>
      <c r="B216" s="51" t="s">
        <v>64</v>
      </c>
      <c r="C216" s="52"/>
      <c r="D216" s="49">
        <v>700</v>
      </c>
    </row>
    <row r="217" spans="1:4" ht="12.75" customHeight="1">
      <c r="A217" s="43">
        <v>3993</v>
      </c>
      <c r="B217" s="51" t="s">
        <v>65</v>
      </c>
      <c r="C217" s="52"/>
      <c r="D217" s="49">
        <v>480</v>
      </c>
    </row>
    <row r="218" spans="1:4" ht="12.75" customHeight="1">
      <c r="A218" s="43">
        <v>3994</v>
      </c>
      <c r="B218" s="51" t="s">
        <v>66</v>
      </c>
      <c r="C218" s="52"/>
      <c r="D218" s="49">
        <v>240</v>
      </c>
    </row>
    <row r="219" spans="1:4" ht="12.75" customHeight="1">
      <c r="A219" s="43">
        <v>3995</v>
      </c>
      <c r="B219" s="51" t="s">
        <v>71</v>
      </c>
      <c r="C219" s="52"/>
      <c r="D219" s="49">
        <v>200</v>
      </c>
    </row>
    <row r="220" spans="1:4" ht="12.75" customHeight="1">
      <c r="A220" s="43">
        <v>3996</v>
      </c>
      <c r="B220" s="51" t="s">
        <v>70</v>
      </c>
      <c r="C220" s="52"/>
      <c r="D220" s="49">
        <v>310</v>
      </c>
    </row>
    <row r="221" spans="1:4" ht="12.75" customHeight="1">
      <c r="A221" s="43">
        <v>3997</v>
      </c>
      <c r="B221" s="51" t="s">
        <v>69</v>
      </c>
      <c r="C221" s="52"/>
      <c r="D221" s="49">
        <v>210</v>
      </c>
    </row>
    <row r="222" spans="1:4" ht="12.75" customHeight="1">
      <c r="A222" s="43">
        <v>3998</v>
      </c>
      <c r="B222" s="51" t="s">
        <v>68</v>
      </c>
      <c r="C222" s="52"/>
      <c r="D222" s="49">
        <v>320</v>
      </c>
    </row>
    <row r="223" spans="1:4" ht="12.75" customHeight="1">
      <c r="A223" s="43">
        <v>3999</v>
      </c>
      <c r="B223" s="51" t="s">
        <v>67</v>
      </c>
      <c r="C223" s="52"/>
      <c r="D223" s="49">
        <v>400</v>
      </c>
    </row>
    <row r="224" spans="1:4" ht="12.75" customHeight="1">
      <c r="A224" s="47" t="s">
        <v>72</v>
      </c>
      <c r="B224" s="51"/>
      <c r="C224" s="52"/>
      <c r="D224" s="52">
        <f>SUM(D211:D223)</f>
        <v>65000</v>
      </c>
    </row>
    <row r="225" spans="1:4" ht="12.75" customHeight="1">
      <c r="A225" s="47"/>
      <c r="B225" s="51"/>
      <c r="C225" s="52"/>
      <c r="D225" s="52"/>
    </row>
    <row r="226" spans="1:4" ht="12.75" customHeight="1">
      <c r="A226" s="47" t="s">
        <v>57</v>
      </c>
      <c r="B226" s="51"/>
      <c r="C226" s="52"/>
      <c r="D226" s="52"/>
    </row>
    <row r="227" spans="1:4" ht="12.75" customHeight="1">
      <c r="A227" s="43">
        <v>4121</v>
      </c>
      <c r="B227" s="51" t="s">
        <v>98</v>
      </c>
      <c r="C227" s="52"/>
      <c r="D227" s="49">
        <v>12300</v>
      </c>
    </row>
    <row r="228" spans="1:4" ht="12.75" customHeight="1">
      <c r="A228" s="43">
        <v>4124</v>
      </c>
      <c r="B228" s="51" t="s">
        <v>132</v>
      </c>
      <c r="C228" s="52"/>
      <c r="D228" s="49">
        <v>57150</v>
      </c>
    </row>
    <row r="229" spans="1:4" ht="12.75" customHeight="1">
      <c r="A229" s="43">
        <v>4140</v>
      </c>
      <c r="B229" s="51" t="s">
        <v>96</v>
      </c>
      <c r="C229" s="52"/>
      <c r="D229" s="49">
        <v>16526</v>
      </c>
    </row>
    <row r="230" spans="1:4" ht="12.75" customHeight="1">
      <c r="A230" s="43">
        <v>4265</v>
      </c>
      <c r="B230" s="51" t="s">
        <v>99</v>
      </c>
      <c r="C230" s="52"/>
      <c r="D230" s="49">
        <v>40000</v>
      </c>
    </row>
    <row r="231" spans="1:4" ht="12.75" customHeight="1">
      <c r="A231" s="47" t="s">
        <v>48</v>
      </c>
      <c r="B231" s="51"/>
      <c r="C231" s="52"/>
      <c r="D231" s="52">
        <f>SUM(D227:D230)</f>
        <v>125976</v>
      </c>
    </row>
    <row r="232" spans="1:4" ht="12.75" customHeight="1">
      <c r="A232" s="47"/>
      <c r="B232" s="51"/>
      <c r="C232" s="52"/>
      <c r="D232" s="52"/>
    </row>
    <row r="233" spans="1:4" ht="12.75" customHeight="1">
      <c r="A233" s="47"/>
      <c r="B233" s="51"/>
      <c r="C233" s="52"/>
      <c r="D233" s="52"/>
    </row>
    <row r="234" spans="1:4" ht="12.75" customHeight="1">
      <c r="A234" s="47"/>
      <c r="B234" s="51"/>
      <c r="C234" s="52"/>
      <c r="D234" s="52"/>
    </row>
    <row r="235" spans="1:4" ht="12.75" customHeight="1">
      <c r="A235" s="47"/>
      <c r="B235" s="79"/>
      <c r="C235" s="52"/>
      <c r="D235" s="52"/>
    </row>
    <row r="236" spans="1:4" ht="12.75" customHeight="1">
      <c r="A236" s="47" t="s">
        <v>56</v>
      </c>
      <c r="B236" s="51"/>
      <c r="C236" s="52"/>
      <c r="D236" s="52"/>
    </row>
    <row r="237" spans="1:4" ht="12.75" customHeight="1">
      <c r="A237" s="43">
        <v>6121</v>
      </c>
      <c r="B237" s="51" t="s">
        <v>79</v>
      </c>
      <c r="C237" s="52"/>
      <c r="D237" s="49">
        <v>-6973</v>
      </c>
    </row>
    <row r="238" spans="1:4" ht="12.75" customHeight="1">
      <c r="A238" s="43">
        <v>6122</v>
      </c>
      <c r="B238" s="51" t="s">
        <v>131</v>
      </c>
      <c r="C238" s="52"/>
      <c r="D238" s="49">
        <v>-15000</v>
      </c>
    </row>
    <row r="239" spans="1:4" ht="12.75" customHeight="1">
      <c r="A239" s="43">
        <v>6123</v>
      </c>
      <c r="B239" s="75" t="s">
        <v>132</v>
      </c>
      <c r="C239" s="52"/>
      <c r="D239" s="49">
        <v>-57150</v>
      </c>
    </row>
    <row r="240" spans="1:4" ht="12.75" customHeight="1">
      <c r="A240" s="43">
        <v>6125</v>
      </c>
      <c r="B240" s="51" t="s">
        <v>80</v>
      </c>
      <c r="C240" s="52"/>
      <c r="D240" s="49">
        <v>-4162</v>
      </c>
    </row>
    <row r="241" spans="1:4" ht="12.75" customHeight="1">
      <c r="A241" s="47" t="s">
        <v>56</v>
      </c>
      <c r="B241" s="51"/>
      <c r="C241" s="52"/>
      <c r="D241" s="52">
        <f>SUM(D237:D240)</f>
        <v>-83285</v>
      </c>
    </row>
    <row r="242" spans="1:4" ht="12.75" customHeight="1">
      <c r="A242" s="47"/>
      <c r="B242" s="51"/>
      <c r="C242" s="52"/>
      <c r="D242" s="52"/>
    </row>
    <row r="243" spans="1:4" ht="12.75" customHeight="1">
      <c r="A243" s="45" t="s">
        <v>51</v>
      </c>
      <c r="B243" s="51"/>
      <c r="C243" s="52">
        <f>SUM(C121)</f>
        <v>355787</v>
      </c>
      <c r="D243" s="52">
        <f>SUM(D241+D224+D208+D181+D127+D231+D188+D195)</f>
        <v>547378</v>
      </c>
    </row>
    <row r="244" spans="1:4" ht="12.75" customHeight="1">
      <c r="A244" s="47"/>
      <c r="B244" s="51"/>
      <c r="C244" s="52"/>
      <c r="D244" s="52"/>
    </row>
    <row r="245" spans="1:4" ht="12.75" customHeight="1">
      <c r="A245" s="47" t="s">
        <v>56</v>
      </c>
      <c r="B245" s="51"/>
      <c r="C245" s="52"/>
      <c r="D245" s="52"/>
    </row>
    <row r="246" spans="1:4" ht="12.75" customHeight="1">
      <c r="A246" s="50">
        <v>6010</v>
      </c>
      <c r="B246" s="48" t="s">
        <v>40</v>
      </c>
      <c r="C246" s="52"/>
      <c r="D246" s="49">
        <v>-193921</v>
      </c>
    </row>
    <row r="247" spans="1:4" ht="12.75" customHeight="1">
      <c r="A247" s="47" t="s">
        <v>49</v>
      </c>
      <c r="B247" s="51"/>
      <c r="C247" s="52"/>
      <c r="D247" s="52">
        <f>SUM(D246)</f>
        <v>-193921</v>
      </c>
    </row>
    <row r="248" spans="1:4" ht="12.75" customHeight="1">
      <c r="A248" s="47"/>
      <c r="B248" s="51"/>
      <c r="C248" s="52"/>
      <c r="D248" s="52"/>
    </row>
    <row r="249" spans="1:4" ht="12.75" customHeight="1">
      <c r="A249" s="47" t="s">
        <v>58</v>
      </c>
      <c r="B249" s="51"/>
      <c r="C249" s="52">
        <f>SUM(C247+C243+C95)</f>
        <v>383829</v>
      </c>
      <c r="D249" s="52">
        <f>SUM(D247+D243+D95+D107)</f>
        <v>383829</v>
      </c>
    </row>
    <row r="250" spans="1:4" ht="12.75" customHeight="1">
      <c r="A250" s="47"/>
      <c r="B250" s="51"/>
      <c r="C250" s="52"/>
      <c r="D250" s="52"/>
    </row>
  </sheetData>
  <sheetProtection/>
  <mergeCells count="2">
    <mergeCell ref="A1:D1"/>
    <mergeCell ref="A2:D2"/>
  </mergeCells>
  <printOptions/>
  <pageMargins left="0.3937007874015748" right="0.3937007874015748" top="0.7874015748031497" bottom="0.7874015748031497" header="0.5118110236220472" footer="0.11811023622047245"/>
  <pageSetup firstPageNumber="1" useFirstPageNumber="1" horizontalDpi="600" verticalDpi="600" orientation="portrait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Koór Henrietta</cp:lastModifiedBy>
  <cp:lastPrinted>2014-05-30T08:49:12Z</cp:lastPrinted>
  <dcterms:created xsi:type="dcterms:W3CDTF">2014-04-14T06:46:42Z</dcterms:created>
  <dcterms:modified xsi:type="dcterms:W3CDTF">2014-05-30T08:49:15Z</dcterms:modified>
  <cp:category/>
  <cp:version/>
  <cp:contentType/>
  <cp:contentStatus/>
</cp:coreProperties>
</file>