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decI.ford" sheetId="1" r:id="rId1"/>
    <sheet name="Munka1" sheetId="2" r:id="rId2"/>
    <sheet name="Munka2" sheetId="3" r:id="rId3"/>
    <sheet name="Munka3" sheetId="4" r:id="rId4"/>
    <sheet name="Munka4" sheetId="5" r:id="rId5"/>
    <sheet name="Munka5" sheetId="6" r:id="rId6"/>
    <sheet name="Munka6" sheetId="7" r:id="rId7"/>
    <sheet name="Munka7" sheetId="8" r:id="rId8"/>
    <sheet name="Munka8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  <sheet name="Munka17" sheetId="18" r:id="rId18"/>
    <sheet name="Munka18" sheetId="19" r:id="rId19"/>
    <sheet name="Munka19" sheetId="20" r:id="rId20"/>
    <sheet name="Munka20" sheetId="21" r:id="rId21"/>
    <sheet name="Munka21" sheetId="22" r:id="rId22"/>
    <sheet name="Munka22" sheetId="23" r:id="rId23"/>
    <sheet name="Munka23" sheetId="24" r:id="rId24"/>
    <sheet name="Munka24" sheetId="25" r:id="rId25"/>
    <sheet name="Munka25" sheetId="26" r:id="rId26"/>
    <sheet name="Munka26" sheetId="27" r:id="rId27"/>
    <sheet name="Munka27" sheetId="28" r:id="rId28"/>
    <sheet name="Munka28" sheetId="29" r:id="rId29"/>
    <sheet name="Munka29" sheetId="30" r:id="rId30"/>
  </sheets>
  <definedNames>
    <definedName name="_xlnm.Print_Area" localSheetId="0">'decI.ford'!$A$1:$F$616</definedName>
  </definedNames>
  <calcPr fullCalcOnLoad="1"/>
</workbook>
</file>

<file path=xl/sharedStrings.xml><?xml version="1.0" encoding="utf-8"?>
<sst xmlns="http://schemas.openxmlformats.org/spreadsheetml/2006/main" count="549" uniqueCount="242">
  <si>
    <t>A 2012. évi költségvetés módosítása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</si>
  <si>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</si>
  <si>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</si>
  <si>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</si>
  <si>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</si>
  <si>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</si>
  <si>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</si>
  <si>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Központi költségvetésből kapott kötött támogatás</t>
  </si>
  <si>
    <t xml:space="preserve">    - időskorúak járadéka</t>
  </si>
  <si>
    <t xml:space="preserve">    - lakásfenntartási támogatás</t>
  </si>
  <si>
    <t xml:space="preserve">    - adósságkezelési támogatás</t>
  </si>
  <si>
    <t xml:space="preserve">    - rendszeres szociális segély</t>
  </si>
  <si>
    <t xml:space="preserve">    - átvezetés</t>
  </si>
  <si>
    <t xml:space="preserve">    - foglalkoztatást helyettesítő támogatás</t>
  </si>
  <si>
    <t xml:space="preserve">    - ápolási díj</t>
  </si>
  <si>
    <t>Központi költségvetésből kapott egyéb költségvetési támogatás</t>
  </si>
  <si>
    <t xml:space="preserve">    - 2011. évről áthúzódó bérkompenzáció</t>
  </si>
  <si>
    <t xml:space="preserve">    - 2012. VIII-X. havi bérkompenzáció</t>
  </si>
  <si>
    <t xml:space="preserve">    - 2012. évi bérkompenzáció előleg</t>
  </si>
  <si>
    <t xml:space="preserve">    - gyermekszegénység elleni progr.nyári étkeztetés bizt. visszfiz.</t>
  </si>
  <si>
    <t xml:space="preserve">    - belterületi földutak szilárd burkolattal való ellátása</t>
  </si>
  <si>
    <t xml:space="preserve">    - közművelődési érdekeltségnövelő támogatás</t>
  </si>
  <si>
    <t xml:space="preserve">    - Biztos Kezdet Gyermekház pályázati díj</t>
  </si>
  <si>
    <t>Központi költségvetésből kapott működési célú támogatásértékű bevétel</t>
  </si>
  <si>
    <t xml:space="preserve">    - létfenntartási támogatás</t>
  </si>
  <si>
    <t xml:space="preserve">    - iskoláztatási támogatás</t>
  </si>
  <si>
    <t xml:space="preserve">    - gyermektartásdíjak megelőlegezése</t>
  </si>
  <si>
    <t xml:space="preserve">    - rendkívüli gyermekvédelmi támogatás</t>
  </si>
  <si>
    <t xml:space="preserve">    - iskolatej támogatás</t>
  </si>
  <si>
    <t xml:space="preserve">    - Utcai Szociális Munka pályázat</t>
  </si>
  <si>
    <t xml:space="preserve">    - 2011. évi Dzsumbuj program pályázat</t>
  </si>
  <si>
    <t xml:space="preserve">    - Nemzetgazdasági Minisztérium idegenforgalmi adóval kapcs. elsz.</t>
  </si>
  <si>
    <t>1/b. sz. melléklet összesen</t>
  </si>
  <si>
    <t>2. sz. melléklet (2012. VIII.-X. havi bérkompenzáció)</t>
  </si>
  <si>
    <t>Csicsergő Óvoda</t>
  </si>
  <si>
    <t>Személyi juttatások</t>
  </si>
  <si>
    <t>Munkaad. terhelő jár. és szoc. hozzáj adó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</si>
  <si>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</si>
  <si>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</si>
  <si>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</si>
  <si>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</si>
  <si>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</si>
  <si>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</si>
  <si>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</si>
  <si>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</si>
  <si>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>Bakáts téri Általános Iskola</t>
  </si>
  <si>
    <t>Ferencvárosi Komplex Óvoda és Általános Iskola</t>
  </si>
  <si>
    <t>József Attila Általános Iskola</t>
  </si>
  <si>
    <t>Kosztolányi Dezső Általános Iskola</t>
  </si>
  <si>
    <t>Kőrösi Csoma Sándor Általános Iskola</t>
  </si>
  <si>
    <t>Molnár Ferenc Általános Iskola</t>
  </si>
  <si>
    <t>Szent-Györgyi Albert Általános Iskola és Gimnázium</t>
  </si>
  <si>
    <t>Telepy Károly Általános és Testnevelés Szakos Iskola</t>
  </si>
  <si>
    <t>Weöres Sándor Általános Iskola és Gimnázium</t>
  </si>
  <si>
    <t>Leövey Klára Gimnázium</t>
  </si>
  <si>
    <t>Ádám Jenő Zeneiskola</t>
  </si>
  <si>
    <t>Ferencvárosi Pedagógiai Szak- és Szakmai Szolgáltató Központ</t>
  </si>
  <si>
    <t>Ferencvárosi Egyesített Bölcsődék</t>
  </si>
  <si>
    <t>Dologi kiadások</t>
  </si>
  <si>
    <t>2. sz. melléklet összesen</t>
  </si>
  <si>
    <t>3/a. sz. melléklet</t>
  </si>
  <si>
    <t>Polgármesteri hivatal igazgatási kiadásai</t>
  </si>
  <si>
    <t>3/a. sz. melléklet összesen</t>
  </si>
  <si>
    <t>3/b. sz. melléklet</t>
  </si>
  <si>
    <t>Közterületfelügyelet</t>
  </si>
  <si>
    <t>3/b. sz. melléklet összesen</t>
  </si>
  <si>
    <t>3/c. sz. melléklet</t>
  </si>
  <si>
    <t>Csökkent munkaképességüek rendszeres szociális segélye</t>
  </si>
  <si>
    <t>Aktív korúak rendszeres szociális segélye</t>
  </si>
  <si>
    <t>Időskorúak járadéka</t>
  </si>
  <si>
    <t>Ápolási díj</t>
  </si>
  <si>
    <t>Gyermektartásdíjak megelőlegezése</t>
  </si>
  <si>
    <t>Foglalkoztatást helyettesítő támogatás</t>
  </si>
  <si>
    <t>Lakásfenntartási támogatás</t>
  </si>
  <si>
    <t>Létfenntartási támogatás</t>
  </si>
  <si>
    <t>Rendkívüli gyermekvédelmi támogatás</t>
  </si>
  <si>
    <t>Óvodáztatási, iskoláztatási támogatás</t>
  </si>
  <si>
    <t>Adósságcsökkentési támogatás</t>
  </si>
  <si>
    <t>Gyermekétkeztetés támogatása</t>
  </si>
  <si>
    <t>Iskolatej támogatás</t>
  </si>
  <si>
    <t>Biztos Kezdet Gyermekház</t>
  </si>
  <si>
    <t>3/c. sz. melléklet összesen</t>
  </si>
  <si>
    <t>5. sz. melléklet</t>
  </si>
  <si>
    <t>Kerületi földutak szilárd burkolattal való ellátása</t>
  </si>
  <si>
    <t>5. sz. melléklet összesen</t>
  </si>
  <si>
    <t>6. sz. melléklet</t>
  </si>
  <si>
    <t>Általános tartalék</t>
  </si>
  <si>
    <t>6. sz. melléklet összesen</t>
  </si>
  <si>
    <t>II. Testületi, bizottsági döntések</t>
  </si>
  <si>
    <t>2. sz. melléklet  461/2012. (XI.08.)</t>
  </si>
  <si>
    <r>
      <t xml:space="preserve">Molnár Ferenc Általános Iskola -dologi kiadások </t>
    </r>
    <r>
      <rPr>
        <b/>
        <sz val="10"/>
        <rFont val="Arial CE"/>
        <family val="0"/>
      </rPr>
      <t>461/2012.(XI.08.)</t>
    </r>
  </si>
  <si>
    <r>
      <t xml:space="preserve">Ferencvárosi Intézményi Üzemeltetési Központ </t>
    </r>
    <r>
      <rPr>
        <b/>
        <sz val="10"/>
        <rFont val="Arial CE"/>
        <family val="0"/>
      </rPr>
      <t>447/2012.(XI.08.)</t>
    </r>
  </si>
  <si>
    <t>Munkaadókat terhelő járulékok és szoc.hozzájárulási adó</t>
  </si>
  <si>
    <r>
      <t xml:space="preserve">Ferencvárosi Művelődési Központ </t>
    </r>
    <r>
      <rPr>
        <b/>
        <sz val="10"/>
        <rFont val="Arial CE"/>
        <family val="0"/>
      </rPr>
      <t>450/2012.(XI.08.)</t>
    </r>
  </si>
  <si>
    <t>3/c. melléklet VVKB 409/2012. (XI.21.)</t>
  </si>
  <si>
    <t>Városfejlesztés, üzemeltetés és közbiztonság</t>
  </si>
  <si>
    <t>3/c. melléklet összesen</t>
  </si>
  <si>
    <t>4. sz.melléklet VVKB 409/2012. (XI.21.)</t>
  </si>
  <si>
    <t>Templom felújítás pályázat</t>
  </si>
  <si>
    <t>4. melléklet összesen</t>
  </si>
  <si>
    <t>FMK eszközbeszerzés pályázati önrész</t>
  </si>
  <si>
    <t>III. Költségvetési rendelet 21 §-a szerinti előirányzat módosítás</t>
  </si>
  <si>
    <t>Egyéb rendezvények</t>
  </si>
  <si>
    <t>III. Költségvetési rendelet 21 §-a szerinti előirányzat mód.összesen</t>
  </si>
  <si>
    <t>IV. Képviselőtestületi döntések</t>
  </si>
  <si>
    <t>Táboroztatás bevétele</t>
  </si>
  <si>
    <t>Önkormányzat továbbszámlázott tételei</t>
  </si>
  <si>
    <t>Önkormányzat ÁFA</t>
  </si>
  <si>
    <t>Építményadó</t>
  </si>
  <si>
    <t>Telekadó</t>
  </si>
  <si>
    <t>Idegenforgalmi adó</t>
  </si>
  <si>
    <t>Környezetvédelmi bírság</t>
  </si>
  <si>
    <t>Bírságból származó bevételek</t>
  </si>
  <si>
    <t>Ferencváros a Korszerűtermészettudományos oktatásért</t>
  </si>
  <si>
    <t>Működési célú átvett pénzeszközök</t>
  </si>
  <si>
    <t>Önkormányzat  ingatlan értékesítése</t>
  </si>
  <si>
    <t>Helyi támogatás, házmesterek visszafizetései</t>
  </si>
  <si>
    <t>PH Egyéb szolgáltatás</t>
  </si>
  <si>
    <t>PH Igazgatás szolgáltatás díjbevétele</t>
  </si>
  <si>
    <t>PH Bérleti díjak</t>
  </si>
  <si>
    <t>PH Továbbszámlázott szolgáltatások bevételei</t>
  </si>
  <si>
    <t>PH Intéztézményi ellátási díjak, egyéb bevételek</t>
  </si>
  <si>
    <t>PH ÁFA bevételek</t>
  </si>
  <si>
    <t>PH Hozam és kamatbevételek</t>
  </si>
  <si>
    <t>Nyújtott szolgáltatások - Intézményi bevételek</t>
  </si>
  <si>
    <t>Ferencvárosi Egyesített Bölcsöde</t>
  </si>
  <si>
    <t>FMK</t>
  </si>
  <si>
    <t>Továbbszámlázott szolgáltatások bevételei - Intézményi bevételek</t>
  </si>
  <si>
    <t>Komplex Óvoda és Általános Iskola</t>
  </si>
  <si>
    <t>Szentgyörgyi Albert Általános Iskola és Gimnázium</t>
  </si>
  <si>
    <t>Bérleti díjbevételek - Intézményi bevételek</t>
  </si>
  <si>
    <t>Weörös Sándor Általános Iskola</t>
  </si>
  <si>
    <t>FESZGYI</t>
  </si>
  <si>
    <t>Intézményi ellátási díjak -Intézményi bevételek</t>
  </si>
  <si>
    <t>ÁFA bevételek - Intézményi bevételek</t>
  </si>
  <si>
    <t>József Attila</t>
  </si>
  <si>
    <t>Működési célú támogatásértékű bevételek - Intézményi bevételek</t>
  </si>
  <si>
    <t>Telepy Károly Általános Iskola és Gimnázium</t>
  </si>
  <si>
    <t>Működési célú pénzeszköz átvétel áh-n kívülről - Intézményi bevételek</t>
  </si>
  <si>
    <t>1/c. sz. melléklet</t>
  </si>
  <si>
    <t>ÁFA befizetés</t>
  </si>
  <si>
    <t>1/c. sz. melléklet összesen</t>
  </si>
  <si>
    <t>2. sz. melléklet</t>
  </si>
  <si>
    <t>Csicsergő Óvoda - dologi kiadások</t>
  </si>
  <si>
    <t xml:space="preserve">Epres Óvoda </t>
  </si>
  <si>
    <t>Munkaadókat terhelő járulékok és szociális hozzájárulási adó</t>
  </si>
  <si>
    <t>Felhalmozási kiadások</t>
  </si>
  <si>
    <t xml:space="preserve">Kerekerdő Óvoda </t>
  </si>
  <si>
    <t>Kicsi Bocs Óvoda -dologi kiadások</t>
  </si>
  <si>
    <t>Liliom Óvoda -dologi kiadások</t>
  </si>
  <si>
    <t>Méhecske Óvoda -dologi kiadások</t>
  </si>
  <si>
    <t>Napfény Óvoda -dologi kiadások</t>
  </si>
  <si>
    <t>Ugrifüles Óvoda -dologi kiadások</t>
  </si>
  <si>
    <t xml:space="preserve">Bakáts téri Általános Iskola </t>
  </si>
  <si>
    <t xml:space="preserve">József Attila Általános Iskola  </t>
  </si>
  <si>
    <t xml:space="preserve">Komplex Óvoda és Általános iskola </t>
  </si>
  <si>
    <t xml:space="preserve">Kosztolányi Dezső Általános Iskola  </t>
  </si>
  <si>
    <t xml:space="preserve">Kőrösi Csoma Sándor Általános Iskola </t>
  </si>
  <si>
    <t xml:space="preserve">Molnár Ferenc Általános Iskola </t>
  </si>
  <si>
    <t xml:space="preserve">Szentgyörgyi Albert Ált. Iskola és Gimnázium </t>
  </si>
  <si>
    <t xml:space="preserve">Telepy Károly Ált. Iskola és Gimnázium  </t>
  </si>
  <si>
    <t>Ellátottak juttatásai</t>
  </si>
  <si>
    <t>Weörös Sándor Általános Iskola  -dologi kiadások</t>
  </si>
  <si>
    <t xml:space="preserve">Leövey Klára Gimnázium  </t>
  </si>
  <si>
    <t>Ferencvárosi Intézményi Üzemeltetési Központ</t>
  </si>
  <si>
    <t>Ferencvárosi Egyesített Bölcsödék</t>
  </si>
  <si>
    <t>FMK -dologi kiadások</t>
  </si>
  <si>
    <t xml:space="preserve">Ferencvárosi Pedagógiai Szak és Szakmai Szolgáltató </t>
  </si>
  <si>
    <t>3/a melléklet</t>
  </si>
  <si>
    <t>Balatonszéplaki Üdülő</t>
  </si>
  <si>
    <t xml:space="preserve">Munkaakat terhelő járulékok és szoc.hozzáj.adó </t>
  </si>
  <si>
    <t>Táboroztatás</t>
  </si>
  <si>
    <t>Polgármesteri Hivatal</t>
  </si>
  <si>
    <t>3/a melléklet összesen</t>
  </si>
  <si>
    <t>3/b melléklet</t>
  </si>
  <si>
    <t xml:space="preserve">Munkaadókat terhelő járulékok és szoc.hozzáj.adó </t>
  </si>
  <si>
    <t>Felújítási kiadások</t>
  </si>
  <si>
    <t>Beruházási kiadások</t>
  </si>
  <si>
    <t>3/b melléklet összesen</t>
  </si>
  <si>
    <t>Köztemetés</t>
  </si>
  <si>
    <t>Egyéb működési célú kiadások</t>
  </si>
  <si>
    <t>Szociális támogatás</t>
  </si>
  <si>
    <t>Ingatlanok őrzése</t>
  </si>
  <si>
    <t>Ingatlanokkal kapcsolatos egyéb feladatok</t>
  </si>
  <si>
    <t>KF Rehabilitációsjárulékos költségek</t>
  </si>
  <si>
    <t>Bérlakás és egyéb elidegenítés</t>
  </si>
  <si>
    <t>Helyiség megszerzési díj</t>
  </si>
  <si>
    <t>Tankönyvtámogatás</t>
  </si>
  <si>
    <t>Pedagógiai feladatok</t>
  </si>
  <si>
    <t>Munkaadókat terhelő  járulékok és szoc.hozzáj.adó</t>
  </si>
  <si>
    <t>Egyéb oktatási feladatok</t>
  </si>
  <si>
    <t>Egyéb működési célú  kiadások</t>
  </si>
  <si>
    <t>Iskolai nyelvvizsga, jogosítvány megszerzése</t>
  </si>
  <si>
    <t>Ellátottak pénzbeli juttatásai</t>
  </si>
  <si>
    <t>Önkormányzati szakmai feladatokkal kapcs.kiadások</t>
  </si>
  <si>
    <t>Térfigyelőrendszer működtetése  -dologi kiadások</t>
  </si>
  <si>
    <t xml:space="preserve">Környezetvédelem </t>
  </si>
  <si>
    <t>Munkaadókat terhelő járulékok és szoc.hozzáj.adó</t>
  </si>
  <si>
    <t>Ferenc busz működtetése -dologi kiadások</t>
  </si>
  <si>
    <t>Polgármesteri tisztséggel összefüggő egyéb feladatok</t>
  </si>
  <si>
    <t>Ferencváros a korszerű természettudományos oktatásért</t>
  </si>
  <si>
    <t>Pályázat előkészítés, lebonyolítás</t>
  </si>
  <si>
    <t>Egészségügyi prevenció</t>
  </si>
  <si>
    <t>Gyermektartásdíjak megelőlegezése  -dologi kiadások</t>
  </si>
  <si>
    <t>Lakásfenntartási támogatás normatív</t>
  </si>
  <si>
    <t>Lakbértámogatás  -szociális támogatás</t>
  </si>
  <si>
    <t>Átmeneti segélyek</t>
  </si>
  <si>
    <t>Bölcsödéztetési támogatás</t>
  </si>
  <si>
    <t>Sport és szabadidős rendezvények</t>
  </si>
  <si>
    <t>Diáksport</t>
  </si>
  <si>
    <t>Működési célú kiadások</t>
  </si>
  <si>
    <t>Testvérvárosi kapcsolatok</t>
  </si>
  <si>
    <t>Egyéb felhalmozási kiadások</t>
  </si>
  <si>
    <t>3/d. sz. melléklet</t>
  </si>
  <si>
    <t>Társasházak támogatása</t>
  </si>
  <si>
    <t>Közbiztonsági Közalapítvány</t>
  </si>
  <si>
    <t>IX. kerületi rendőrkapitányság támogatása</t>
  </si>
  <si>
    <t>Katasztrófavédelem támogatása</t>
  </si>
  <si>
    <t>Ferencváros Kártya Kft támogatása</t>
  </si>
  <si>
    <t>3/d. sz. melléklet összesen</t>
  </si>
  <si>
    <t>4. sz. melléklet</t>
  </si>
  <si>
    <t>Lakóház felújítási tervezések</t>
  </si>
  <si>
    <t>Belső Ferencváros Kulturális negyed fejlesztése</t>
  </si>
  <si>
    <t>Intézményi felújítási tervezések</t>
  </si>
  <si>
    <t>4. sz. melléklet összesen</t>
  </si>
  <si>
    <t>5.sz. melléklet</t>
  </si>
  <si>
    <t>Térfigyelőrendszer áthelyezés, kiépítés, kamera vásárlás</t>
  </si>
  <si>
    <t>5.sz. melléklet összesen</t>
  </si>
  <si>
    <t>Pedagógus továbbkézés, szakvizsga, szoc. továbbk.</t>
  </si>
  <si>
    <t>Mindösszesen</t>
  </si>
  <si>
    <t>,</t>
  </si>
  <si>
    <t xml:space="preserve">FESZGYI   </t>
  </si>
  <si>
    <t xml:space="preserve">Ferencvárosi Művelődési Központ </t>
  </si>
  <si>
    <t xml:space="preserve">Gyermekvédelmi Lakás Alap </t>
  </si>
  <si>
    <t xml:space="preserve">Egyéb szolgáltatás </t>
  </si>
  <si>
    <t>Előző évi állami támogatás visszafizetése</t>
  </si>
  <si>
    <t xml:space="preserve">Ádám Jenő Zeneiskola  </t>
  </si>
  <si>
    <t xml:space="preserve">Személyi juttatások </t>
  </si>
  <si>
    <t xml:space="preserve">Dologi kiadások </t>
  </si>
  <si>
    <t xml:space="preserve">Gyermekvédelmi Alap </t>
  </si>
  <si>
    <t xml:space="preserve">Egyéb rendezvények </t>
  </si>
  <si>
    <t xml:space="preserve">    - Gyermekvédelmi Lakás Alap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</si>
</sst>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" fontId="22" fillId="0" borderId="0" xfId="56" applyNumberFormat="1" applyFont="1" applyAlignment="1">
      <alignment horizontal="center"/>
      <protection/>
    </xf>
    <xf numFmtId="3" fontId="25" fillId="0" borderId="0" xfId="56" applyNumberFormat="1" applyFont="1" applyAlignment="1">
      <alignment horizontal="centerContinuous"/>
      <protection/>
    </xf>
    <xf numFmtId="3" fontId="17" fillId="0" borderId="0" xfId="56" applyNumberFormat="1" applyFont="1" applyAlignment="1">
      <alignment horizontal="centerContinuous"/>
      <protection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horizontal="center"/>
      <protection/>
    </xf>
    <xf numFmtId="3" fontId="26" fillId="0" borderId="10" xfId="56" applyNumberFormat="1" applyFont="1" applyBorder="1">
      <alignment/>
      <protection/>
    </xf>
    <xf numFmtId="3" fontId="17" fillId="0" borderId="10" xfId="56" applyNumberFormat="1" applyFont="1" applyBorder="1">
      <alignment/>
      <protection/>
    </xf>
    <xf numFmtId="3" fontId="27" fillId="0" borderId="10" xfId="56" applyNumberFormat="1" applyFont="1" applyBorder="1">
      <alignment/>
      <protection/>
    </xf>
    <xf numFmtId="3" fontId="28" fillId="0" borderId="11" xfId="56" applyNumberFormat="1" applyFont="1" applyFill="1" applyBorder="1">
      <alignment/>
      <protection/>
    </xf>
    <xf numFmtId="3" fontId="29" fillId="0" borderId="10" xfId="56" applyNumberFormat="1" applyFont="1" applyBorder="1">
      <alignment/>
      <protection/>
    </xf>
    <xf numFmtId="3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29" fillId="0" borderId="12" xfId="56" applyNumberFormat="1" applyFont="1" applyBorder="1">
      <alignment/>
      <protection/>
    </xf>
    <xf numFmtId="3" fontId="29" fillId="0" borderId="10" xfId="56" applyNumberFormat="1" applyFont="1" applyFill="1" applyBorder="1">
      <alignment/>
      <protection/>
    </xf>
    <xf numFmtId="3" fontId="17" fillId="0" borderId="10" xfId="56" applyNumberFormat="1" applyFont="1" applyFill="1" applyBorder="1">
      <alignment/>
      <protection/>
    </xf>
    <xf numFmtId="3" fontId="29" fillId="0" borderId="12" xfId="56" applyNumberFormat="1" applyFont="1" applyFill="1" applyBorder="1">
      <alignment/>
      <protection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27" fillId="0" borderId="10" xfId="56" applyNumberFormat="1" applyFont="1" applyFill="1" applyBorder="1">
      <alignment/>
      <protection/>
    </xf>
    <xf numFmtId="3" fontId="17" fillId="0" borderId="10" xfId="56" applyNumberFormat="1" applyFont="1" applyBorder="1" applyAlignment="1">
      <alignment vertical="center"/>
      <protection/>
    </xf>
    <xf numFmtId="3" fontId="29" fillId="24" borderId="11" xfId="56" applyNumberFormat="1" applyFont="1" applyFill="1" applyBorder="1">
      <alignment/>
      <protection/>
    </xf>
    <xf numFmtId="3" fontId="26" fillId="0" borderId="10" xfId="56" applyNumberFormat="1" applyFont="1" applyFill="1" applyBorder="1">
      <alignment/>
      <protection/>
    </xf>
    <xf numFmtId="3" fontId="25" fillId="0" borderId="11" xfId="56" applyNumberFormat="1" applyFont="1" applyBorder="1">
      <alignment/>
      <protection/>
    </xf>
    <xf numFmtId="3" fontId="17" fillId="0" borderId="11" xfId="56" applyNumberFormat="1" applyFont="1" applyBorder="1">
      <alignment/>
      <protection/>
    </xf>
    <xf numFmtId="3" fontId="26" fillId="0" borderId="10" xfId="56" applyNumberFormat="1" applyFont="1" applyFill="1" applyBorder="1">
      <alignment/>
      <protection/>
    </xf>
    <xf numFmtId="0" fontId="17" fillId="0" borderId="13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3" fontId="17" fillId="0" borderId="15" xfId="56" applyNumberFormat="1" applyFont="1" applyBorder="1">
      <alignment/>
      <protection/>
    </xf>
    <xf numFmtId="3" fontId="17" fillId="0" borderId="12" xfId="56" applyNumberFormat="1" applyFont="1" applyBorder="1">
      <alignment/>
      <protection/>
    </xf>
    <xf numFmtId="3" fontId="17" fillId="0" borderId="16" xfId="56" applyNumberFormat="1" applyFont="1" applyBorder="1">
      <alignment/>
      <protection/>
    </xf>
    <xf numFmtId="0" fontId="17" fillId="0" borderId="16" xfId="0" applyFont="1" applyBorder="1" applyAlignment="1">
      <alignment horizontal="left"/>
    </xf>
    <xf numFmtId="3" fontId="17" fillId="0" borderId="16" xfId="56" applyNumberFormat="1" applyFont="1" applyFill="1" applyBorder="1">
      <alignment/>
      <protection/>
    </xf>
    <xf numFmtId="3" fontId="17" fillId="0" borderId="17" xfId="0" applyNumberFormat="1" applyFont="1" applyFill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3" fontId="29" fillId="0" borderId="11" xfId="56" applyNumberFormat="1" applyFont="1" applyBorder="1">
      <alignment/>
      <protection/>
    </xf>
    <xf numFmtId="3" fontId="0" fillId="0" borderId="0" xfId="0" applyNumberFormat="1" applyAlignment="1">
      <alignment/>
    </xf>
    <xf numFmtId="0" fontId="17" fillId="0" borderId="13" xfId="0" applyFont="1" applyBorder="1" applyAlignment="1">
      <alignment/>
    </xf>
    <xf numFmtId="0" fontId="17" fillId="0" borderId="10" xfId="0" applyFont="1" applyBorder="1" applyAlignment="1">
      <alignment/>
    </xf>
    <xf numFmtId="3" fontId="25" fillId="0" borderId="10" xfId="56" applyNumberFormat="1" applyFont="1" applyBorder="1">
      <alignment/>
      <protection/>
    </xf>
    <xf numFmtId="3" fontId="25" fillId="0" borderId="10" xfId="56" applyNumberFormat="1" applyFont="1" applyBorder="1" applyAlignment="1">
      <alignment vertical="center"/>
      <protection/>
    </xf>
    <xf numFmtId="0" fontId="30" fillId="0" borderId="10" xfId="56" applyFont="1" applyFill="1" applyBorder="1" applyAlignment="1">
      <alignment horizontal="left" vertical="top"/>
      <protection/>
    </xf>
    <xf numFmtId="3" fontId="0" fillId="0" borderId="10" xfId="0" applyNumberFormat="1" applyFont="1" applyBorder="1" applyAlignment="1">
      <alignment/>
    </xf>
    <xf numFmtId="3" fontId="17" fillId="24" borderId="11" xfId="56" applyNumberFormat="1" applyFont="1" applyFill="1" applyBorder="1">
      <alignment/>
      <protection/>
    </xf>
    <xf numFmtId="3" fontId="30" fillId="0" borderId="11" xfId="56" applyNumberFormat="1" applyFont="1" applyFill="1" applyBorder="1">
      <alignment/>
      <protection/>
    </xf>
    <xf numFmtId="3" fontId="30" fillId="0" borderId="10" xfId="56" applyNumberFormat="1" applyFont="1" applyFill="1" applyBorder="1" applyAlignment="1">
      <alignment/>
      <protection/>
    </xf>
    <xf numFmtId="3" fontId="17" fillId="0" borderId="10" xfId="56" applyNumberFormat="1" applyFont="1" applyFill="1" applyBorder="1" applyAlignment="1">
      <alignment vertical="center"/>
      <protection/>
    </xf>
    <xf numFmtId="0" fontId="17" fillId="0" borderId="10" xfId="56" applyFont="1" applyFill="1" applyBorder="1" applyAlignment="1">
      <alignment horizontal="left" vertical="top"/>
      <protection/>
    </xf>
    <xf numFmtId="3" fontId="26" fillId="0" borderId="10" xfId="56" applyNumberFormat="1" applyFont="1" applyFill="1" applyBorder="1" applyAlignment="1">
      <alignment vertical="center"/>
      <protection/>
    </xf>
    <xf numFmtId="3" fontId="17" fillId="0" borderId="11" xfId="56" applyNumberFormat="1" applyFont="1" applyBorder="1">
      <alignment/>
      <protection/>
    </xf>
    <xf numFmtId="3" fontId="17" fillId="0" borderId="12" xfId="56" applyNumberFormat="1" applyFont="1" applyBorder="1">
      <alignment/>
      <protection/>
    </xf>
    <xf numFmtId="3" fontId="25" fillId="0" borderId="12" xfId="56" applyNumberFormat="1" applyFont="1" applyBorder="1">
      <alignment/>
      <protection/>
    </xf>
    <xf numFmtId="3" fontId="25" fillId="0" borderId="16" xfId="56" applyNumberFormat="1" applyFont="1" applyBorder="1">
      <alignment/>
      <protection/>
    </xf>
    <xf numFmtId="3" fontId="26" fillId="0" borderId="16" xfId="56" applyNumberFormat="1" applyFont="1" applyBorder="1">
      <alignment/>
      <protection/>
    </xf>
    <xf numFmtId="3" fontId="25" fillId="0" borderId="0" xfId="56" applyNumberFormat="1" applyFont="1" applyBorder="1">
      <alignment/>
      <protection/>
    </xf>
    <xf numFmtId="3" fontId="26" fillId="0" borderId="0" xfId="56" applyNumberFormat="1" applyFont="1" applyBorder="1">
      <alignment/>
      <protection/>
    </xf>
    <xf numFmtId="0" fontId="31" fillId="0" borderId="10" xfId="0" applyFont="1" applyBorder="1" applyAlignment="1">
      <alignment/>
    </xf>
    <xf numFmtId="0" fontId="17" fillId="0" borderId="18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26" fillId="0" borderId="10" xfId="56" applyNumberFormat="1" applyFont="1" applyBorder="1">
      <alignment/>
      <protection/>
    </xf>
    <xf numFmtId="3" fontId="26" fillId="0" borderId="10" xfId="56" applyNumberFormat="1" applyFont="1" applyBorder="1" applyAlignment="1">
      <alignment vertical="center"/>
      <protection/>
    </xf>
    <xf numFmtId="0" fontId="17" fillId="0" borderId="12" xfId="57" applyFont="1" applyBorder="1" applyAlignment="1">
      <alignment/>
      <protection/>
    </xf>
    <xf numFmtId="0" fontId="29" fillId="0" borderId="12" xfId="57" applyFont="1" applyBorder="1" applyAlignment="1">
      <alignment/>
      <protection/>
    </xf>
    <xf numFmtId="0" fontId="29" fillId="0" borderId="11" xfId="57" applyFont="1" applyBorder="1" applyAlignment="1">
      <alignment/>
      <protection/>
    </xf>
    <xf numFmtId="0" fontId="17" fillId="0" borderId="11" xfId="57" applyFont="1" applyBorder="1" applyAlignment="1">
      <alignment/>
      <protection/>
    </xf>
    <xf numFmtId="3" fontId="26" fillId="0" borderId="10" xfId="56" applyNumberFormat="1" applyFont="1" applyFill="1" applyBorder="1" applyAlignment="1">
      <alignment horizontal="right"/>
      <protection/>
    </xf>
    <xf numFmtId="0" fontId="17" fillId="0" borderId="18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3" fontId="17" fillId="0" borderId="17" xfId="0" applyNumberFormat="1" applyFont="1" applyFill="1" applyBorder="1" applyAlignment="1" applyProtection="1">
      <alignment horizontal="center"/>
      <protection locked="0"/>
    </xf>
    <xf numFmtId="3" fontId="17" fillId="0" borderId="0" xfId="56" applyNumberFormat="1" applyFont="1" applyBorder="1">
      <alignment/>
      <protection/>
    </xf>
    <xf numFmtId="3" fontId="17" fillId="0" borderId="0" xfId="56" applyNumberFormat="1" applyFont="1" applyFill="1" applyBorder="1">
      <alignment/>
      <protection/>
    </xf>
    <xf numFmtId="0" fontId="31" fillId="0" borderId="15" xfId="0" applyFont="1" applyBorder="1" applyAlignment="1">
      <alignment/>
    </xf>
    <xf numFmtId="0" fontId="31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32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2" fillId="0" borderId="0" xfId="56" applyNumberFormat="1" applyFont="1" applyAlignment="1">
      <alignment horizontal="center"/>
      <protection/>
    </xf>
    <xf numFmtId="0" fontId="0" fillId="0" borderId="0" xfId="0" applyAlignment="1">
      <alignment/>
    </xf>
    <xf numFmtId="3" fontId="23" fillId="0" borderId="0" xfId="56" applyNumberFormat="1" applyFont="1" applyAlignment="1">
      <alignment horizontal="center"/>
      <protection/>
    </xf>
    <xf numFmtId="0" fontId="2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6évimozgástáblák" xfId="56"/>
    <cellStyle name="Normál_2012éviköltségvetésjan19este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616"/>
  <sheetViews>
    <sheetView tabSelected="1" workbookViewId="0" topLeftCell="A571">
      <selection activeCell="D592" sqref="D592"/>
    </sheetView>
  </sheetViews>
  <sheetFormatPr defaultColWidth="9.140625" defaultRowHeight="12.75"/>
  <cols>
    <col min="1" max="1" width="6.57421875" style="0" customWidth="1"/>
    <col min="2" max="2" width="61.28125" style="0" customWidth="1"/>
    <col min="3" max="4" width="11.28125" style="0" customWidth="1"/>
    <col min="7" max="8" width="10.140625" style="0" bestFit="1" customWidth="1"/>
    <col min="12" max="12" width="8.8515625" style="0" customWidth="1"/>
  </cols>
  <sheetData>
    <row r="1" spans="1:4" ht="15.75">
      <c r="A1" s="82" t="s">
        <v>0</v>
      </c>
      <c r="B1" s="83"/>
      <c r="C1" s="83"/>
      <c r="D1" s="83"/>
    </row>
    <row r="2" spans="1:4" ht="15" customHeight="1">
      <c r="A2" s="84"/>
      <c r="B2" s="85"/>
      <c r="C2" s="85"/>
      <c r="D2" s="85"/>
    </row>
    <row r="3" spans="1:4" ht="10.5" customHeight="1">
      <c r="A3" s="2"/>
      <c r="B3" s="1"/>
      <c r="C3" s="1"/>
      <c r="D3" s="3"/>
    </row>
    <row r="4" spans="1:4" ht="15">
      <c r="A4" s="4" t="s">
        <v>1</v>
      </c>
      <c r="B4" s="4" t="s">
        <v>2</v>
      </c>
      <c r="C4" s="5" t="s">
        <v>3</v>
      </c>
      <c r="D4" s="5" t="s">
        <v>4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5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6</v>
      </c>
      <c r="B8" s="4"/>
      <c r="C8" s="6"/>
      <c r="D8" s="6"/>
    </row>
    <row r="9" spans="1:4" ht="12.75" customHeight="1">
      <c r="A9" s="7">
        <v>1122</v>
      </c>
      <c r="B9" s="7" t="s">
        <v>7</v>
      </c>
      <c r="C9" s="8">
        <f>SUM(C10:C16)</f>
        <v>211379</v>
      </c>
      <c r="D9" s="6"/>
    </row>
    <row r="10" spans="1:4" ht="12.75" customHeight="1">
      <c r="A10" s="6"/>
      <c r="B10" s="9" t="s">
        <v>8</v>
      </c>
      <c r="C10" s="10">
        <v>534</v>
      </c>
      <c r="D10" s="6"/>
    </row>
    <row r="11" spans="1:4" ht="12.75" customHeight="1">
      <c r="A11" s="6"/>
      <c r="B11" s="9" t="s">
        <v>9</v>
      </c>
      <c r="C11" s="10">
        <v>5976</v>
      </c>
      <c r="D11" s="6"/>
    </row>
    <row r="12" spans="1:4" ht="12.75" customHeight="1">
      <c r="A12" s="6"/>
      <c r="B12" s="9" t="s">
        <v>10</v>
      </c>
      <c r="C12" s="10">
        <v>3064</v>
      </c>
      <c r="D12" s="6"/>
    </row>
    <row r="13" spans="1:4" ht="12.75" customHeight="1">
      <c r="A13" s="6"/>
      <c r="B13" s="9" t="s">
        <v>11</v>
      </c>
      <c r="C13" s="10">
        <v>9181</v>
      </c>
      <c r="D13" s="6"/>
    </row>
    <row r="14" spans="1:4" ht="12.75" customHeight="1">
      <c r="A14" s="6"/>
      <c r="B14" s="10" t="s">
        <v>12</v>
      </c>
      <c r="C14" s="10">
        <v>166010</v>
      </c>
      <c r="D14" s="6"/>
    </row>
    <row r="15" spans="1:4" ht="12.75" customHeight="1">
      <c r="A15" s="6"/>
      <c r="B15" s="9" t="s">
        <v>13</v>
      </c>
      <c r="C15" s="10">
        <v>17296</v>
      </c>
      <c r="D15" s="6"/>
    </row>
    <row r="16" spans="1:4" ht="12.75" customHeight="1">
      <c r="A16" s="6"/>
      <c r="B16" s="9" t="s">
        <v>14</v>
      </c>
      <c r="C16" s="10">
        <v>9318</v>
      </c>
      <c r="D16" s="6"/>
    </row>
    <row r="17" spans="1:4" ht="12.75" customHeight="1">
      <c r="A17" s="11">
        <v>1124</v>
      </c>
      <c r="B17" s="12" t="s">
        <v>15</v>
      </c>
      <c r="C17" s="8">
        <f>SUM(C18:C25)</f>
        <v>-110512</v>
      </c>
      <c r="D17" s="8"/>
    </row>
    <row r="18" spans="1:4" ht="12.75" customHeight="1">
      <c r="A18" s="6"/>
      <c r="B18" s="13" t="s">
        <v>16</v>
      </c>
      <c r="C18" s="14">
        <v>5155</v>
      </c>
      <c r="D18" s="15"/>
    </row>
    <row r="19" spans="1:4" ht="12.75" customHeight="1">
      <c r="A19" s="6"/>
      <c r="B19" s="16" t="s">
        <v>17</v>
      </c>
      <c r="C19" s="14">
        <v>43081</v>
      </c>
      <c r="D19" s="15"/>
    </row>
    <row r="20" spans="1:4" ht="12.75" customHeight="1">
      <c r="A20" s="6"/>
      <c r="B20" s="16" t="s">
        <v>18</v>
      </c>
      <c r="C20" s="14">
        <v>7262</v>
      </c>
      <c r="D20" s="15"/>
    </row>
    <row r="21" spans="1:4" ht="12.75" customHeight="1">
      <c r="A21" s="6"/>
      <c r="B21" s="9" t="s">
        <v>12</v>
      </c>
      <c r="C21" s="14">
        <v>-167666</v>
      </c>
      <c r="D21" s="15"/>
    </row>
    <row r="22" spans="1:4" ht="12.75" customHeight="1">
      <c r="A22" s="6"/>
      <c r="B22" s="16" t="s">
        <v>19</v>
      </c>
      <c r="C22" s="14">
        <v>-2198</v>
      </c>
      <c r="D22" s="15"/>
    </row>
    <row r="23" spans="1:4" ht="12.75" customHeight="1">
      <c r="A23" s="6"/>
      <c r="B23" s="9" t="s">
        <v>20</v>
      </c>
      <c r="C23" s="14">
        <v>1467</v>
      </c>
      <c r="D23" s="15"/>
    </row>
    <row r="24" spans="1:4" ht="12.75" customHeight="1">
      <c r="A24" s="6"/>
      <c r="B24" s="16" t="s">
        <v>21</v>
      </c>
      <c r="C24" s="14">
        <v>275</v>
      </c>
      <c r="D24" s="15"/>
    </row>
    <row r="25" spans="1:4" ht="12.75" customHeight="1">
      <c r="A25" s="6"/>
      <c r="B25" s="16" t="s">
        <v>22</v>
      </c>
      <c r="C25" s="14">
        <v>2112</v>
      </c>
      <c r="D25" s="15"/>
    </row>
    <row r="26" spans="1:4" ht="12.75" customHeight="1">
      <c r="A26" s="17">
        <v>1131</v>
      </c>
      <c r="B26" s="18" t="s">
        <v>23</v>
      </c>
      <c r="C26" s="19">
        <f>SUM(C27:C36)</f>
        <v>15695</v>
      </c>
      <c r="D26" s="6"/>
    </row>
    <row r="27" spans="1:4" ht="12.75" customHeight="1">
      <c r="A27" s="20"/>
      <c r="B27" s="9" t="s">
        <v>241</v>
      </c>
      <c r="C27" s="14">
        <v>218</v>
      </c>
      <c r="D27" s="6"/>
    </row>
    <row r="28" spans="1:4" ht="12.75" customHeight="1">
      <c r="A28" s="20"/>
      <c r="B28" s="21" t="s">
        <v>24</v>
      </c>
      <c r="C28" s="14">
        <v>630</v>
      </c>
      <c r="D28" s="6"/>
    </row>
    <row r="29" spans="1:4" ht="12.75" customHeight="1">
      <c r="A29" s="20"/>
      <c r="B29" s="10" t="s">
        <v>25</v>
      </c>
      <c r="C29" s="14">
        <v>488</v>
      </c>
      <c r="D29" s="6"/>
    </row>
    <row r="30" spans="1:4" ht="12.75" customHeight="1">
      <c r="A30" s="20"/>
      <c r="B30" s="21" t="s">
        <v>26</v>
      </c>
      <c r="C30" s="14">
        <v>1149</v>
      </c>
      <c r="D30" s="6"/>
    </row>
    <row r="31" spans="1:4" ht="12.75" customHeight="1">
      <c r="A31" s="20"/>
      <c r="B31" s="9" t="s">
        <v>27</v>
      </c>
      <c r="C31" s="14">
        <v>97</v>
      </c>
      <c r="D31" s="6"/>
    </row>
    <row r="32" spans="1:4" ht="12.75" customHeight="1">
      <c r="A32" s="20"/>
      <c r="B32" s="9" t="s">
        <v>28</v>
      </c>
      <c r="C32" s="14">
        <v>4233</v>
      </c>
      <c r="D32" s="6"/>
    </row>
    <row r="33" spans="1:4" ht="12.75" customHeight="1">
      <c r="A33" s="20"/>
      <c r="B33" s="16" t="s">
        <v>29</v>
      </c>
      <c r="C33" s="14">
        <v>4968</v>
      </c>
      <c r="D33" s="6"/>
    </row>
    <row r="34" spans="1:4" ht="12.75" customHeight="1">
      <c r="A34" s="20"/>
      <c r="B34" s="9" t="s">
        <v>12</v>
      </c>
      <c r="C34" s="14">
        <v>1656</v>
      </c>
      <c r="D34" s="6"/>
    </row>
    <row r="35" spans="1:4" ht="12.75" customHeight="1">
      <c r="A35" s="20"/>
      <c r="B35" s="16" t="s">
        <v>30</v>
      </c>
      <c r="C35" s="14">
        <v>400</v>
      </c>
      <c r="D35" s="6"/>
    </row>
    <row r="36" spans="1:4" ht="12.75" customHeight="1">
      <c r="A36" s="20"/>
      <c r="B36" s="16" t="s">
        <v>31</v>
      </c>
      <c r="C36" s="14">
        <v>1856</v>
      </c>
      <c r="D36" s="6"/>
    </row>
    <row r="37" spans="1:4" ht="12.75" customHeight="1">
      <c r="A37" s="6" t="s">
        <v>32</v>
      </c>
      <c r="B37" s="4"/>
      <c r="C37" s="6">
        <f>C9+C17+C26</f>
        <v>116562</v>
      </c>
      <c r="D37" s="6"/>
    </row>
    <row r="38" spans="1:4" ht="12.75" customHeight="1">
      <c r="A38" s="6"/>
      <c r="B38" s="4"/>
      <c r="C38" s="6"/>
      <c r="D38" s="6"/>
    </row>
    <row r="39" spans="1:4" ht="12.75" customHeight="1">
      <c r="A39" s="22" t="s">
        <v>33</v>
      </c>
      <c r="B39" s="23"/>
      <c r="C39" s="7"/>
      <c r="D39" s="15"/>
    </row>
    <row r="40" spans="1:4" ht="12.75" customHeight="1">
      <c r="A40" s="15">
        <v>2305</v>
      </c>
      <c r="B40" s="24" t="s">
        <v>34</v>
      </c>
      <c r="C40" s="25"/>
      <c r="D40" s="25">
        <f>SUM(D41:D42)</f>
        <v>985</v>
      </c>
    </row>
    <row r="41" spans="1:4" ht="12.75" customHeight="1">
      <c r="A41" s="15"/>
      <c r="B41" s="24" t="s">
        <v>35</v>
      </c>
      <c r="C41" s="7"/>
      <c r="D41" s="15">
        <v>776</v>
      </c>
    </row>
    <row r="42" spans="1:4" ht="12.75" customHeight="1">
      <c r="A42" s="15"/>
      <c r="B42" s="26" t="s">
        <v>36</v>
      </c>
      <c r="C42" s="7"/>
      <c r="D42" s="15">
        <v>209</v>
      </c>
    </row>
    <row r="43" spans="1:4" ht="12.75" customHeight="1">
      <c r="A43" s="15">
        <v>2309</v>
      </c>
      <c r="B43" s="24" t="s">
        <v>37</v>
      </c>
      <c r="C43" s="25"/>
      <c r="D43" s="25">
        <f>SUM(D44:D45)</f>
        <v>1218</v>
      </c>
    </row>
    <row r="44" spans="1:4" ht="12.75" customHeight="1">
      <c r="A44" s="15"/>
      <c r="B44" s="24" t="s">
        <v>35</v>
      </c>
      <c r="C44" s="7"/>
      <c r="D44" s="15">
        <v>959</v>
      </c>
    </row>
    <row r="45" spans="1:4" ht="12.75" customHeight="1">
      <c r="A45" s="15"/>
      <c r="B45" s="26" t="s">
        <v>36</v>
      </c>
      <c r="C45" s="7"/>
      <c r="D45" s="15">
        <v>259</v>
      </c>
    </row>
    <row r="46" spans="1:4" ht="12.75" customHeight="1">
      <c r="A46" s="15">
        <v>2310</v>
      </c>
      <c r="B46" s="24" t="s">
        <v>38</v>
      </c>
      <c r="C46" s="25"/>
      <c r="D46" s="25">
        <f>SUM(D47:D48)</f>
        <v>309</v>
      </c>
    </row>
    <row r="47" spans="1:4" ht="12.75" customHeight="1">
      <c r="A47" s="15"/>
      <c r="B47" s="24" t="s">
        <v>35</v>
      </c>
      <c r="C47" s="7"/>
      <c r="D47" s="15">
        <v>243</v>
      </c>
    </row>
    <row r="48" spans="1:4" ht="12.75" customHeight="1">
      <c r="A48" s="15"/>
      <c r="B48" s="26" t="s">
        <v>36</v>
      </c>
      <c r="C48" s="7"/>
      <c r="D48" s="15">
        <v>66</v>
      </c>
    </row>
    <row r="49" spans="1:4" ht="12.75" customHeight="1">
      <c r="A49" s="15">
        <v>2315</v>
      </c>
      <c r="B49" s="24" t="s">
        <v>39</v>
      </c>
      <c r="C49" s="25"/>
      <c r="D49" s="25">
        <f>SUM(D50:D51)</f>
        <v>1809</v>
      </c>
    </row>
    <row r="50" spans="1:4" ht="12.75" customHeight="1">
      <c r="A50" s="15"/>
      <c r="B50" s="24" t="s">
        <v>35</v>
      </c>
      <c r="C50" s="7"/>
      <c r="D50" s="15">
        <v>1425</v>
      </c>
    </row>
    <row r="51" spans="1:4" ht="12.75" customHeight="1">
      <c r="A51" s="15"/>
      <c r="B51" s="26" t="s">
        <v>36</v>
      </c>
      <c r="C51" s="7"/>
      <c r="D51" s="15">
        <v>384</v>
      </c>
    </row>
    <row r="52" spans="1:4" ht="12.75" customHeight="1">
      <c r="A52" s="15">
        <v>2325</v>
      </c>
      <c r="B52" s="24" t="s">
        <v>40</v>
      </c>
      <c r="C52" s="25"/>
      <c r="D52" s="25">
        <f>SUM(D53:D54)</f>
        <v>1055</v>
      </c>
    </row>
    <row r="53" spans="1:4" ht="12.75" customHeight="1">
      <c r="A53" s="15"/>
      <c r="B53" s="24" t="s">
        <v>35</v>
      </c>
      <c r="C53" s="7"/>
      <c r="D53" s="15">
        <v>831</v>
      </c>
    </row>
    <row r="54" spans="1:4" ht="12.75" customHeight="1">
      <c r="A54" s="15"/>
      <c r="B54" s="27" t="s">
        <v>36</v>
      </c>
      <c r="C54" s="7"/>
      <c r="D54" s="15">
        <v>224</v>
      </c>
    </row>
    <row r="55" spans="1:4" ht="12.75" customHeight="1">
      <c r="A55" s="15">
        <v>2330</v>
      </c>
      <c r="B55" s="7" t="s">
        <v>41</v>
      </c>
      <c r="C55" s="25"/>
      <c r="D55" s="25">
        <f>SUM(D56:D57)</f>
        <v>629</v>
      </c>
    </row>
    <row r="56" spans="1:4" ht="12.75" customHeight="1">
      <c r="A56" s="15"/>
      <c r="B56" s="24" t="s">
        <v>35</v>
      </c>
      <c r="C56" s="7"/>
      <c r="D56" s="15">
        <v>495</v>
      </c>
    </row>
    <row r="57" spans="1:4" ht="12.75" customHeight="1">
      <c r="A57" s="15"/>
      <c r="B57" s="26" t="s">
        <v>36</v>
      </c>
      <c r="C57" s="7"/>
      <c r="D57" s="15">
        <v>134</v>
      </c>
    </row>
    <row r="58" spans="1:4" ht="12.75" customHeight="1">
      <c r="A58" s="15">
        <v>2335</v>
      </c>
      <c r="B58" s="24" t="s">
        <v>42</v>
      </c>
      <c r="C58" s="25"/>
      <c r="D58" s="25">
        <f>SUM(D59:D60)</f>
        <v>451</v>
      </c>
    </row>
    <row r="59" spans="1:4" ht="12.75" customHeight="1">
      <c r="A59" s="15"/>
      <c r="B59" s="24" t="s">
        <v>35</v>
      </c>
      <c r="C59" s="7"/>
      <c r="D59" s="15">
        <v>355</v>
      </c>
    </row>
    <row r="60" spans="1:4" ht="12.75" customHeight="1">
      <c r="A60" s="15"/>
      <c r="B60" s="26" t="s">
        <v>36</v>
      </c>
      <c r="C60" s="7"/>
      <c r="D60" s="15">
        <v>96</v>
      </c>
    </row>
    <row r="61" spans="1:4" ht="12.75" customHeight="1">
      <c r="A61" s="15">
        <v>2345</v>
      </c>
      <c r="B61" s="24" t="s">
        <v>43</v>
      </c>
      <c r="C61" s="25"/>
      <c r="D61" s="25">
        <f>SUM(D62:D63)</f>
        <v>474</v>
      </c>
    </row>
    <row r="62" spans="1:4" ht="12.75" customHeight="1">
      <c r="A62" s="15"/>
      <c r="B62" s="24" t="s">
        <v>35</v>
      </c>
      <c r="C62" s="7"/>
      <c r="D62" s="15">
        <v>373</v>
      </c>
    </row>
    <row r="63" spans="1:4" ht="12.75" customHeight="1">
      <c r="A63" s="15"/>
      <c r="B63" s="26" t="s">
        <v>36</v>
      </c>
      <c r="C63" s="7"/>
      <c r="D63" s="15">
        <v>101</v>
      </c>
    </row>
    <row r="64" spans="1:4" ht="12.75" customHeight="1">
      <c r="A64" s="15">
        <v>2360</v>
      </c>
      <c r="B64" s="24" t="s">
        <v>44</v>
      </c>
      <c r="C64" s="25"/>
      <c r="D64" s="25">
        <f>SUM(D65:D66)</f>
        <v>371</v>
      </c>
    </row>
    <row r="65" spans="1:4" ht="12.75" customHeight="1">
      <c r="A65" s="15"/>
      <c r="B65" s="24" t="s">
        <v>35</v>
      </c>
      <c r="C65" s="7"/>
      <c r="D65" s="15">
        <v>292</v>
      </c>
    </row>
    <row r="66" spans="1:4" ht="12.75" customHeight="1">
      <c r="A66" s="15"/>
      <c r="B66" s="26" t="s">
        <v>36</v>
      </c>
      <c r="C66" s="7"/>
      <c r="D66" s="15">
        <v>79</v>
      </c>
    </row>
    <row r="67" spans="1:4" ht="12.75" customHeight="1">
      <c r="A67" s="7">
        <v>2510</v>
      </c>
      <c r="B67" s="24" t="s">
        <v>45</v>
      </c>
      <c r="C67" s="25"/>
      <c r="D67" s="25">
        <f>SUM(D68:D69)</f>
        <v>1573</v>
      </c>
    </row>
    <row r="68" spans="1:4" ht="12.75" customHeight="1">
      <c r="A68" s="7"/>
      <c r="B68" s="24" t="s">
        <v>35</v>
      </c>
      <c r="C68" s="7"/>
      <c r="D68" s="15">
        <v>1239</v>
      </c>
    </row>
    <row r="69" spans="1:4" ht="12.75" customHeight="1">
      <c r="A69" s="7"/>
      <c r="B69" s="28" t="s">
        <v>36</v>
      </c>
      <c r="C69" s="7"/>
      <c r="D69" s="15">
        <v>334</v>
      </c>
    </row>
    <row r="70" spans="1:4" ht="12.75" customHeight="1">
      <c r="A70" s="29">
        <v>2520</v>
      </c>
      <c r="B70" s="30" t="s">
        <v>46</v>
      </c>
      <c r="C70" s="25"/>
      <c r="D70" s="25">
        <f>SUM(D71:D72)</f>
        <v>3055</v>
      </c>
    </row>
    <row r="71" spans="1:4" ht="12.75" customHeight="1">
      <c r="A71" s="7"/>
      <c r="B71" s="24" t="s">
        <v>35</v>
      </c>
      <c r="C71" s="7"/>
      <c r="D71" s="15">
        <v>2406</v>
      </c>
    </row>
    <row r="72" spans="1:4" ht="12.75" customHeight="1">
      <c r="A72" s="7"/>
      <c r="B72" s="28" t="s">
        <v>36</v>
      </c>
      <c r="C72" s="7"/>
      <c r="D72" s="15">
        <v>649</v>
      </c>
    </row>
    <row r="73" spans="1:4" ht="12.75" customHeight="1">
      <c r="A73" s="7">
        <v>2515</v>
      </c>
      <c r="B73" s="24" t="s">
        <v>47</v>
      </c>
      <c r="C73" s="25"/>
      <c r="D73" s="25">
        <f>SUM(D74:D75)</f>
        <v>1934</v>
      </c>
    </row>
    <row r="74" spans="1:4" ht="12.75" customHeight="1">
      <c r="A74" s="7"/>
      <c r="B74" s="24" t="s">
        <v>35</v>
      </c>
      <c r="C74" s="7"/>
      <c r="D74" s="15">
        <v>1523</v>
      </c>
    </row>
    <row r="75" spans="1:4" ht="12.75" customHeight="1">
      <c r="A75" s="7"/>
      <c r="B75" s="28" t="s">
        <v>36</v>
      </c>
      <c r="C75" s="7"/>
      <c r="D75" s="15">
        <v>411</v>
      </c>
    </row>
    <row r="76" spans="1:4" ht="12.75" customHeight="1">
      <c r="A76" s="31"/>
      <c r="B76" s="32"/>
      <c r="C76" s="31"/>
      <c r="D76" s="33"/>
    </row>
    <row r="77" spans="1:4" ht="12.75" customHeight="1">
      <c r="A77" s="7">
        <v>2530</v>
      </c>
      <c r="B77" s="24" t="s">
        <v>48</v>
      </c>
      <c r="C77" s="25"/>
      <c r="D77" s="25">
        <f>SUM(D78:D79)</f>
        <v>1684</v>
      </c>
    </row>
    <row r="78" spans="1:4" ht="12.75" customHeight="1">
      <c r="A78" s="7"/>
      <c r="B78" s="24" t="s">
        <v>35</v>
      </c>
      <c r="C78" s="7"/>
      <c r="D78" s="15">
        <v>1326</v>
      </c>
    </row>
    <row r="79" spans="1:4" ht="12.75" customHeight="1">
      <c r="A79" s="7"/>
      <c r="B79" s="26" t="s">
        <v>36</v>
      </c>
      <c r="C79" s="7"/>
      <c r="D79" s="15">
        <v>358</v>
      </c>
    </row>
    <row r="80" spans="1:4" ht="12.75" customHeight="1">
      <c r="A80" s="7">
        <v>2540</v>
      </c>
      <c r="B80" s="24" t="s">
        <v>49</v>
      </c>
      <c r="C80" s="25"/>
      <c r="D80" s="25">
        <f>SUM(D81:D82)</f>
        <v>1640</v>
      </c>
    </row>
    <row r="81" spans="1:4" ht="12.75" customHeight="1">
      <c r="A81" s="7"/>
      <c r="B81" s="24" t="s">
        <v>35</v>
      </c>
      <c r="C81" s="7"/>
      <c r="D81" s="15">
        <v>1291</v>
      </c>
    </row>
    <row r="82" spans="1:4" ht="12.75" customHeight="1">
      <c r="A82" s="7"/>
      <c r="B82" s="26" t="s">
        <v>36</v>
      </c>
      <c r="C82" s="7"/>
      <c r="D82" s="15">
        <v>349</v>
      </c>
    </row>
    <row r="83" spans="1:4" ht="12.75" customHeight="1">
      <c r="A83" s="7">
        <v>2560</v>
      </c>
      <c r="B83" s="24" t="s">
        <v>50</v>
      </c>
      <c r="C83" s="25"/>
      <c r="D83" s="25">
        <f>SUM(D84:D85)</f>
        <v>1303</v>
      </c>
    </row>
    <row r="84" spans="1:4" ht="12.75" customHeight="1">
      <c r="A84" s="7"/>
      <c r="B84" s="24" t="s">
        <v>35</v>
      </c>
      <c r="C84" s="7"/>
      <c r="D84" s="15">
        <v>1026</v>
      </c>
    </row>
    <row r="85" spans="1:4" ht="12.75" customHeight="1">
      <c r="A85" s="7"/>
      <c r="B85" s="26" t="s">
        <v>36</v>
      </c>
      <c r="C85" s="7"/>
      <c r="D85" s="15">
        <v>277</v>
      </c>
    </row>
    <row r="86" spans="1:4" ht="12.75" customHeight="1">
      <c r="A86" s="7">
        <v>2630</v>
      </c>
      <c r="B86" s="24" t="s">
        <v>51</v>
      </c>
      <c r="C86" s="25"/>
      <c r="D86" s="25">
        <f>SUM(D87:D88)</f>
        <v>2325</v>
      </c>
    </row>
    <row r="87" spans="1:4" ht="12.75" customHeight="1">
      <c r="A87" s="7"/>
      <c r="B87" s="24" t="s">
        <v>35</v>
      </c>
      <c r="C87" s="7"/>
      <c r="D87" s="15">
        <v>1831</v>
      </c>
    </row>
    <row r="88" spans="1:4" ht="12.75" customHeight="1">
      <c r="A88" s="7"/>
      <c r="B88" s="27" t="s">
        <v>36</v>
      </c>
      <c r="C88" s="7"/>
      <c r="D88" s="15">
        <v>494</v>
      </c>
    </row>
    <row r="89" spans="1:4" ht="12.75" customHeight="1">
      <c r="A89" s="34">
        <v>2640</v>
      </c>
      <c r="B89" s="35" t="s">
        <v>52</v>
      </c>
      <c r="C89" s="25"/>
      <c r="D89" s="25">
        <f>SUM(D90:D91)</f>
        <v>1691</v>
      </c>
    </row>
    <row r="90" spans="1:4" ht="12.75" customHeight="1">
      <c r="A90" s="7"/>
      <c r="B90" s="24" t="s">
        <v>35</v>
      </c>
      <c r="C90" s="7"/>
      <c r="D90" s="15">
        <v>1331</v>
      </c>
    </row>
    <row r="91" spans="1:4" ht="12.75" customHeight="1">
      <c r="A91" s="7"/>
      <c r="B91" s="26" t="s">
        <v>36</v>
      </c>
      <c r="C91" s="7"/>
      <c r="D91" s="15">
        <v>360</v>
      </c>
    </row>
    <row r="92" spans="1:4" ht="12.75" customHeight="1">
      <c r="A92" s="7">
        <v>2650</v>
      </c>
      <c r="B92" s="24" t="s">
        <v>53</v>
      </c>
      <c r="C92" s="25"/>
      <c r="D92" s="25">
        <f>SUM(D93:D94)</f>
        <v>3631</v>
      </c>
    </row>
    <row r="93" spans="1:4" ht="12.75" customHeight="1">
      <c r="A93" s="7"/>
      <c r="B93" s="24" t="s">
        <v>35</v>
      </c>
      <c r="C93" s="7"/>
      <c r="D93" s="15">
        <v>2859</v>
      </c>
    </row>
    <row r="94" spans="1:4" ht="12.75" customHeight="1">
      <c r="A94" s="7"/>
      <c r="B94" s="26" t="s">
        <v>36</v>
      </c>
      <c r="C94" s="7"/>
      <c r="D94" s="15">
        <v>772</v>
      </c>
    </row>
    <row r="95" spans="1:4" ht="12.75" customHeight="1">
      <c r="A95" s="7">
        <v>2705</v>
      </c>
      <c r="B95" s="24" t="s">
        <v>54</v>
      </c>
      <c r="C95" s="25"/>
      <c r="D95" s="25">
        <f>SUM(D96:D97)</f>
        <v>2288</v>
      </c>
    </row>
    <row r="96" spans="1:4" ht="12.75" customHeight="1">
      <c r="A96" s="7"/>
      <c r="B96" s="24" t="s">
        <v>35</v>
      </c>
      <c r="C96" s="7"/>
      <c r="D96" s="15">
        <v>1802</v>
      </c>
    </row>
    <row r="97" spans="1:4" ht="12.75" customHeight="1">
      <c r="A97" s="7"/>
      <c r="B97" s="26" t="s">
        <v>36</v>
      </c>
      <c r="C97" s="7"/>
      <c r="D97" s="15">
        <v>486</v>
      </c>
    </row>
    <row r="98" spans="1:4" ht="12.75" customHeight="1">
      <c r="A98" s="34">
        <v>2720</v>
      </c>
      <c r="B98" s="36" t="s">
        <v>55</v>
      </c>
      <c r="C98" s="25"/>
      <c r="D98" s="25">
        <f>SUM(D99:D100)</f>
        <v>1829</v>
      </c>
    </row>
    <row r="99" spans="1:4" ht="12.75" customHeight="1">
      <c r="A99" s="7"/>
      <c r="B99" s="7" t="s">
        <v>35</v>
      </c>
      <c r="C99" s="7"/>
      <c r="D99" s="15">
        <v>1440</v>
      </c>
    </row>
    <row r="100" spans="1:4" ht="12.75" customHeight="1">
      <c r="A100" s="7"/>
      <c r="B100" s="26" t="s">
        <v>36</v>
      </c>
      <c r="C100" s="7"/>
      <c r="D100" s="15">
        <v>389</v>
      </c>
    </row>
    <row r="101" spans="1:4" ht="12.75" customHeight="1">
      <c r="A101" s="7">
        <v>2790</v>
      </c>
      <c r="B101" s="24" t="s">
        <v>56</v>
      </c>
      <c r="C101" s="25"/>
      <c r="D101" s="25">
        <f>SUM(D102:D103)</f>
        <v>442</v>
      </c>
    </row>
    <row r="102" spans="1:4" ht="12.75" customHeight="1">
      <c r="A102" s="7"/>
      <c r="B102" s="24" t="s">
        <v>35</v>
      </c>
      <c r="C102" s="7"/>
      <c r="D102" s="15">
        <v>348</v>
      </c>
    </row>
    <row r="103" spans="1:4" ht="12.75" customHeight="1">
      <c r="A103" s="7"/>
      <c r="B103" s="26" t="s">
        <v>36</v>
      </c>
      <c r="C103" s="7"/>
      <c r="D103" s="15">
        <v>94</v>
      </c>
    </row>
    <row r="104" spans="1:4" ht="12.75" customHeight="1">
      <c r="A104" s="7">
        <v>2850</v>
      </c>
      <c r="B104" s="24" t="s">
        <v>57</v>
      </c>
      <c r="C104" s="25"/>
      <c r="D104" s="25">
        <f>SUM(D105:D106)</f>
        <v>2185</v>
      </c>
    </row>
    <row r="105" spans="1:4" ht="12.75" customHeight="1">
      <c r="A105" s="7"/>
      <c r="B105" s="24" t="s">
        <v>35</v>
      </c>
      <c r="C105" s="7"/>
      <c r="D105" s="15">
        <v>1720</v>
      </c>
    </row>
    <row r="106" spans="1:4" ht="12.75" customHeight="1">
      <c r="A106" s="7"/>
      <c r="B106" s="26" t="s">
        <v>36</v>
      </c>
      <c r="C106" s="7"/>
      <c r="D106" s="15">
        <v>465</v>
      </c>
    </row>
    <row r="107" spans="1:4" ht="12.75" customHeight="1">
      <c r="A107" s="34">
        <v>2875</v>
      </c>
      <c r="B107" s="36" t="s">
        <v>231</v>
      </c>
      <c r="C107" s="25"/>
      <c r="D107" s="25">
        <f>SUM(D108:D110)</f>
        <v>8871</v>
      </c>
    </row>
    <row r="108" spans="1:4" ht="12.75" customHeight="1">
      <c r="A108" s="7"/>
      <c r="B108" s="7" t="s">
        <v>35</v>
      </c>
      <c r="C108" s="7"/>
      <c r="D108" s="15">
        <v>6775</v>
      </c>
    </row>
    <row r="109" spans="1:4" ht="12.75" customHeight="1">
      <c r="A109" s="7"/>
      <c r="B109" s="26" t="s">
        <v>36</v>
      </c>
      <c r="C109" s="7"/>
      <c r="D109" s="15">
        <v>1814</v>
      </c>
    </row>
    <row r="110" spans="1:4" ht="12.75" customHeight="1">
      <c r="A110" s="7"/>
      <c r="B110" s="27" t="s">
        <v>58</v>
      </c>
      <c r="C110" s="7"/>
      <c r="D110" s="15">
        <v>282</v>
      </c>
    </row>
    <row r="111" spans="1:4" ht="12.75" customHeight="1">
      <c r="A111" s="34">
        <v>2985</v>
      </c>
      <c r="B111" s="36" t="s">
        <v>232</v>
      </c>
      <c r="C111" s="25"/>
      <c r="D111" s="25">
        <f>SUM(D112:D114)</f>
        <v>1164</v>
      </c>
    </row>
    <row r="112" spans="1:4" ht="12.75" customHeight="1">
      <c r="A112" s="7"/>
      <c r="B112" s="24" t="s">
        <v>35</v>
      </c>
      <c r="C112" s="7"/>
      <c r="D112" s="15">
        <v>700</v>
      </c>
    </row>
    <row r="113" spans="1:4" ht="12.75" customHeight="1">
      <c r="A113" s="7"/>
      <c r="B113" s="26" t="s">
        <v>36</v>
      </c>
      <c r="C113" s="7"/>
      <c r="D113" s="15">
        <v>189</v>
      </c>
    </row>
    <row r="114" spans="1:7" ht="12.75" customHeight="1">
      <c r="A114" s="7"/>
      <c r="B114" s="27" t="s">
        <v>58</v>
      </c>
      <c r="C114" s="7"/>
      <c r="D114" s="15">
        <v>275</v>
      </c>
      <c r="E114" s="37"/>
      <c r="F114" s="37"/>
      <c r="G114" s="37"/>
    </row>
    <row r="115" spans="1:7" ht="12.75" customHeight="1">
      <c r="A115" s="22" t="s">
        <v>59</v>
      </c>
      <c r="B115" s="38"/>
      <c r="C115" s="25"/>
      <c r="D115" s="25">
        <f>SUM(D111+D107+D104+D101+D98+D95+D92+D89+D86+D83+D80+D77+D73+D70+D67+D64+D61+D58+D55+D52+D49+D46+D43+D40)</f>
        <v>42916</v>
      </c>
      <c r="E115" s="37"/>
      <c r="F115" s="37"/>
      <c r="G115" s="37"/>
    </row>
    <row r="116" spans="1:6" ht="12.75" customHeight="1">
      <c r="A116" s="6"/>
      <c r="B116" s="23"/>
      <c r="C116" s="6"/>
      <c r="D116" s="22"/>
      <c r="E116" s="37"/>
      <c r="F116" s="37"/>
    </row>
    <row r="117" spans="1:6" ht="12.75" customHeight="1">
      <c r="A117" s="22" t="s">
        <v>60</v>
      </c>
      <c r="B117" s="7"/>
      <c r="C117" s="7"/>
      <c r="D117" s="15"/>
      <c r="F117" s="39"/>
    </row>
    <row r="118" spans="1:6" ht="12.75" customHeight="1">
      <c r="A118" s="40">
        <v>3021</v>
      </c>
      <c r="B118" s="41" t="s">
        <v>61</v>
      </c>
      <c r="C118" s="7"/>
      <c r="D118" s="25"/>
      <c r="F118" s="39"/>
    </row>
    <row r="119" spans="1:4" ht="12.75" customHeight="1">
      <c r="A119" s="42"/>
      <c r="B119" s="7" t="s">
        <v>35</v>
      </c>
      <c r="C119" s="7"/>
      <c r="D119" s="15">
        <v>3566</v>
      </c>
    </row>
    <row r="120" spans="1:4" ht="12.75" customHeight="1">
      <c r="A120" s="42"/>
      <c r="B120" s="27" t="s">
        <v>36</v>
      </c>
      <c r="C120" s="7"/>
      <c r="D120" s="15">
        <v>963</v>
      </c>
    </row>
    <row r="121" spans="1:4" ht="12.75" customHeight="1">
      <c r="A121" s="22" t="s">
        <v>62</v>
      </c>
      <c r="B121" s="30"/>
      <c r="C121" s="25"/>
      <c r="D121" s="25">
        <f>SUM(D119:D120)</f>
        <v>4529</v>
      </c>
    </row>
    <row r="122" spans="1:4" ht="12.75" customHeight="1">
      <c r="A122" s="22"/>
      <c r="B122" s="30"/>
      <c r="C122" s="7"/>
      <c r="D122" s="25"/>
    </row>
    <row r="123" spans="1:4" ht="12.75" customHeight="1">
      <c r="A123" s="22" t="s">
        <v>63</v>
      </c>
      <c r="B123" s="30"/>
      <c r="C123" s="7"/>
      <c r="D123" s="25"/>
    </row>
    <row r="124" spans="1:4" ht="12.75" customHeight="1">
      <c r="A124" s="15">
        <v>3030</v>
      </c>
      <c r="B124" s="30" t="s">
        <v>64</v>
      </c>
      <c r="C124" s="7"/>
      <c r="D124" s="25"/>
    </row>
    <row r="125" spans="1:4" ht="12.75" customHeight="1">
      <c r="A125" s="22"/>
      <c r="B125" s="30" t="s">
        <v>35</v>
      </c>
      <c r="C125" s="7"/>
      <c r="D125" s="15">
        <v>692</v>
      </c>
    </row>
    <row r="126" spans="1:4" ht="12.75" customHeight="1">
      <c r="A126" s="22"/>
      <c r="B126" s="27" t="s">
        <v>36</v>
      </c>
      <c r="C126" s="7"/>
      <c r="D126" s="15">
        <v>187</v>
      </c>
    </row>
    <row r="127" spans="1:4" ht="12.75" customHeight="1">
      <c r="A127" s="22" t="s">
        <v>65</v>
      </c>
      <c r="B127" s="30"/>
      <c r="C127" s="25"/>
      <c r="D127" s="25">
        <f>SUM(D125:D126)</f>
        <v>879</v>
      </c>
    </row>
    <row r="128" spans="1:4" ht="12.75" customHeight="1">
      <c r="A128" s="6"/>
      <c r="B128" s="23"/>
      <c r="C128" s="6"/>
      <c r="D128" s="22"/>
    </row>
    <row r="129" spans="1:4" ht="12.75" customHeight="1">
      <c r="A129" s="6" t="s">
        <v>66</v>
      </c>
      <c r="B129" s="23"/>
      <c r="C129" s="4"/>
      <c r="D129" s="43"/>
    </row>
    <row r="130" spans="1:4" ht="12.75" customHeight="1">
      <c r="A130" s="17">
        <v>3303</v>
      </c>
      <c r="B130" s="44" t="s">
        <v>67</v>
      </c>
      <c r="C130" s="7"/>
      <c r="D130" s="45">
        <v>6472</v>
      </c>
    </row>
    <row r="131" spans="1:4" ht="12.75" customHeight="1">
      <c r="A131" s="17">
        <v>3304</v>
      </c>
      <c r="B131" s="44" t="s">
        <v>68</v>
      </c>
      <c r="C131" s="7"/>
      <c r="D131" s="45">
        <v>2709</v>
      </c>
    </row>
    <row r="132" spans="1:4" ht="12.75" customHeight="1">
      <c r="A132" s="17">
        <v>3305</v>
      </c>
      <c r="B132" s="44" t="s">
        <v>69</v>
      </c>
      <c r="C132" s="7"/>
      <c r="D132" s="45">
        <v>534</v>
      </c>
    </row>
    <row r="133" spans="1:4" ht="12.75" customHeight="1">
      <c r="A133" s="17">
        <v>3306</v>
      </c>
      <c r="B133" s="44" t="s">
        <v>70</v>
      </c>
      <c r="C133" s="7"/>
      <c r="D133" s="45">
        <v>9318</v>
      </c>
    </row>
    <row r="134" spans="1:4" ht="12.75" customHeight="1">
      <c r="A134" s="17">
        <v>3307</v>
      </c>
      <c r="B134" s="46" t="s">
        <v>71</v>
      </c>
      <c r="C134" s="7"/>
      <c r="D134" s="45">
        <v>1149</v>
      </c>
    </row>
    <row r="135" spans="1:4" ht="12.75" customHeight="1">
      <c r="A135" s="17">
        <v>3308</v>
      </c>
      <c r="B135" s="47" t="s">
        <v>72</v>
      </c>
      <c r="C135" s="7"/>
      <c r="D135" s="45">
        <v>17296</v>
      </c>
    </row>
    <row r="136" spans="1:4" ht="12.75" customHeight="1">
      <c r="A136" s="17">
        <v>3309</v>
      </c>
      <c r="B136" s="44" t="s">
        <v>73</v>
      </c>
      <c r="C136" s="7"/>
      <c r="D136" s="45">
        <v>6436</v>
      </c>
    </row>
    <row r="137" spans="1:4" ht="12.75" customHeight="1">
      <c r="A137" s="48">
        <v>3312</v>
      </c>
      <c r="B137" s="44" t="s">
        <v>74</v>
      </c>
      <c r="C137" s="7"/>
      <c r="D137" s="15">
        <v>630</v>
      </c>
    </row>
    <row r="138" spans="1:4" ht="12.75" customHeight="1">
      <c r="A138" s="48">
        <v>3315</v>
      </c>
      <c r="B138" s="47" t="s">
        <v>75</v>
      </c>
      <c r="C138" s="7"/>
      <c r="D138" s="15">
        <v>97</v>
      </c>
    </row>
    <row r="139" spans="1:4" ht="12.75" customHeight="1">
      <c r="A139" s="48">
        <v>3316</v>
      </c>
      <c r="B139" s="15" t="s">
        <v>76</v>
      </c>
      <c r="C139" s="7"/>
      <c r="D139" s="15">
        <v>488</v>
      </c>
    </row>
    <row r="140" spans="1:4" ht="12.75" customHeight="1">
      <c r="A140" s="17">
        <v>3318</v>
      </c>
      <c r="B140" s="44" t="s">
        <v>77</v>
      </c>
      <c r="C140" s="7"/>
      <c r="D140" s="49">
        <v>2604</v>
      </c>
    </row>
    <row r="141" spans="1:4" ht="12.75" customHeight="1">
      <c r="A141" s="48">
        <v>3319</v>
      </c>
      <c r="B141" s="47" t="s">
        <v>233</v>
      </c>
      <c r="C141" s="7"/>
      <c r="D141" s="15">
        <v>218</v>
      </c>
    </row>
    <row r="142" spans="1:4" ht="12.75" customHeight="1">
      <c r="A142" s="48">
        <v>3320</v>
      </c>
      <c r="B142" s="47" t="s">
        <v>78</v>
      </c>
      <c r="C142" s="7"/>
      <c r="D142" s="15">
        <v>-2198</v>
      </c>
    </row>
    <row r="143" spans="1:4" ht="12.75" customHeight="1">
      <c r="A143" s="48">
        <v>3352</v>
      </c>
      <c r="B143" s="47" t="s">
        <v>79</v>
      </c>
      <c r="C143" s="7"/>
      <c r="D143" s="15">
        <v>4233</v>
      </c>
    </row>
    <row r="144" spans="1:4" ht="12.75" customHeight="1">
      <c r="A144" s="48">
        <v>3359</v>
      </c>
      <c r="B144" s="47" t="s">
        <v>80</v>
      </c>
      <c r="C144" s="7"/>
      <c r="D144" s="15">
        <v>2112</v>
      </c>
    </row>
    <row r="145" spans="1:4" ht="12.75" customHeight="1">
      <c r="A145" s="6" t="s">
        <v>81</v>
      </c>
      <c r="B145" s="50"/>
      <c r="C145" s="51"/>
      <c r="D145" s="51">
        <f>SUM(D130:D144)</f>
        <v>52098</v>
      </c>
    </row>
    <row r="146" spans="1:4" ht="12.75" customHeight="1">
      <c r="A146" s="6"/>
      <c r="B146" s="50"/>
      <c r="C146" s="51"/>
      <c r="D146" s="51"/>
    </row>
    <row r="147" spans="1:4" ht="12.75" customHeight="1">
      <c r="A147" s="6" t="s">
        <v>82</v>
      </c>
      <c r="B147" s="52"/>
      <c r="C147" s="6"/>
      <c r="D147" s="6"/>
    </row>
    <row r="148" spans="1:4" ht="12.75" customHeight="1">
      <c r="A148" s="7">
        <v>5011</v>
      </c>
      <c r="B148" s="53" t="s">
        <v>83</v>
      </c>
      <c r="C148" s="6"/>
      <c r="D148" s="7">
        <v>1467</v>
      </c>
    </row>
    <row r="149" spans="1:4" ht="12.75" customHeight="1">
      <c r="A149" s="6" t="s">
        <v>84</v>
      </c>
      <c r="B149" s="53"/>
      <c r="C149" s="6"/>
      <c r="D149" s="6">
        <f>SUM(D148)</f>
        <v>1467</v>
      </c>
    </row>
    <row r="150" spans="1:4" ht="12.75" customHeight="1">
      <c r="A150" s="4"/>
      <c r="B150" s="54"/>
      <c r="C150" s="6"/>
      <c r="D150" s="6"/>
    </row>
    <row r="151" spans="1:4" ht="12.75" customHeight="1">
      <c r="A151" s="55"/>
      <c r="B151" s="55"/>
      <c r="C151" s="56"/>
      <c r="D151" s="56"/>
    </row>
    <row r="152" spans="1:4" ht="12.75" customHeight="1">
      <c r="A152" s="57"/>
      <c r="B152" s="57"/>
      <c r="C152" s="58"/>
      <c r="D152" s="58"/>
    </row>
    <row r="153" spans="1:4" ht="12.75" customHeight="1">
      <c r="A153" s="6" t="s">
        <v>85</v>
      </c>
      <c r="B153" s="23"/>
      <c r="C153" s="6"/>
      <c r="D153" s="6"/>
    </row>
    <row r="154" spans="1:4" ht="12.75" customHeight="1">
      <c r="A154" s="20">
        <v>6110</v>
      </c>
      <c r="B154" s="30" t="s">
        <v>86</v>
      </c>
      <c r="C154" s="6"/>
      <c r="D154" s="15">
        <v>14673</v>
      </c>
    </row>
    <row r="155" spans="1:4" ht="12.75" customHeight="1">
      <c r="A155" s="6" t="s">
        <v>87</v>
      </c>
      <c r="B155" s="30"/>
      <c r="C155" s="6"/>
      <c r="D155" s="6">
        <f>SUM(D154)</f>
        <v>14673</v>
      </c>
    </row>
    <row r="156" spans="1:4" ht="12.75" customHeight="1">
      <c r="A156" s="6"/>
      <c r="B156" s="59"/>
      <c r="C156" s="4"/>
      <c r="D156" s="51"/>
    </row>
    <row r="157" spans="1:4" ht="12.75" customHeight="1">
      <c r="A157" s="43" t="s">
        <v>5</v>
      </c>
      <c r="B157" s="4"/>
      <c r="C157" s="6">
        <f>SUM(C37)</f>
        <v>116562</v>
      </c>
      <c r="D157" s="22">
        <f>SUM(D155+D149+D145+D127+D121+D115)</f>
        <v>116562</v>
      </c>
    </row>
    <row r="158" spans="1:4" ht="12.75" customHeight="1">
      <c r="A158" s="43"/>
      <c r="B158" s="54"/>
      <c r="C158" s="6"/>
      <c r="D158" s="22"/>
    </row>
    <row r="159" spans="1:4" ht="12.75" customHeight="1">
      <c r="A159" s="43" t="s">
        <v>88</v>
      </c>
      <c r="B159" s="23"/>
      <c r="C159" s="6"/>
      <c r="D159" s="22"/>
    </row>
    <row r="160" spans="1:4" ht="12.75" customHeight="1">
      <c r="A160" s="43"/>
      <c r="B160" s="54"/>
      <c r="C160" s="6"/>
      <c r="D160" s="22"/>
    </row>
    <row r="161" spans="1:4" ht="12.75" customHeight="1">
      <c r="A161" s="6" t="s">
        <v>89</v>
      </c>
      <c r="B161" s="54"/>
      <c r="C161" s="6"/>
      <c r="D161" s="22"/>
    </row>
    <row r="162" spans="1:4" ht="12.75" customHeight="1">
      <c r="A162" s="7">
        <v>2560</v>
      </c>
      <c r="B162" s="30" t="s">
        <v>90</v>
      </c>
      <c r="C162" s="6"/>
      <c r="D162" s="15">
        <v>500</v>
      </c>
    </row>
    <row r="163" spans="1:4" ht="12.75" customHeight="1">
      <c r="A163" s="7">
        <v>2780</v>
      </c>
      <c r="B163" s="30" t="s">
        <v>91</v>
      </c>
      <c r="C163" s="6"/>
      <c r="D163" s="25">
        <f>SUM(D164:D166)</f>
        <v>2300</v>
      </c>
    </row>
    <row r="164" spans="1:4" ht="12.75" customHeight="1">
      <c r="A164" s="7"/>
      <c r="B164" s="30" t="s">
        <v>35</v>
      </c>
      <c r="C164" s="6"/>
      <c r="D164" s="15">
        <v>1575</v>
      </c>
    </row>
    <row r="165" spans="1:4" ht="12.75" customHeight="1">
      <c r="A165" s="7"/>
      <c r="B165" s="30" t="s">
        <v>92</v>
      </c>
      <c r="C165" s="6"/>
      <c r="D165" s="15">
        <v>425</v>
      </c>
    </row>
    <row r="166" spans="1:4" ht="12.75" customHeight="1">
      <c r="A166" s="7"/>
      <c r="B166" s="30" t="s">
        <v>58</v>
      </c>
      <c r="C166" s="6"/>
      <c r="D166" s="15">
        <v>300</v>
      </c>
    </row>
    <row r="167" spans="1:4" ht="12.75" customHeight="1">
      <c r="A167" s="7">
        <v>2985</v>
      </c>
      <c r="B167" s="30" t="s">
        <v>93</v>
      </c>
      <c r="C167" s="6"/>
      <c r="D167" s="25">
        <v>628</v>
      </c>
    </row>
    <row r="168" spans="1:4" ht="12.75" customHeight="1">
      <c r="A168" s="6" t="s">
        <v>59</v>
      </c>
      <c r="B168" s="30"/>
      <c r="C168" s="6"/>
      <c r="D168" s="25">
        <f>SUM(D162+D163+D167)</f>
        <v>3428</v>
      </c>
    </row>
    <row r="169" spans="1:4" ht="12.75" customHeight="1">
      <c r="A169" s="6"/>
      <c r="B169" s="30"/>
      <c r="C169" s="6"/>
      <c r="D169" s="25"/>
    </row>
    <row r="170" spans="1:4" ht="12.75" customHeight="1">
      <c r="A170" s="6" t="s">
        <v>94</v>
      </c>
      <c r="B170" s="30"/>
      <c r="C170" s="6"/>
      <c r="D170" s="25"/>
    </row>
    <row r="171" spans="1:4" ht="12.75" customHeight="1">
      <c r="A171" s="7">
        <v>3203</v>
      </c>
      <c r="B171" s="60" t="s">
        <v>95</v>
      </c>
      <c r="C171" s="6"/>
      <c r="D171" s="15">
        <v>-239</v>
      </c>
    </row>
    <row r="172" spans="1:4" ht="12.75" customHeight="1">
      <c r="A172" s="6" t="s">
        <v>96</v>
      </c>
      <c r="B172" s="30"/>
      <c r="C172" s="6"/>
      <c r="D172" s="25">
        <f>SUM(D171)</f>
        <v>-239</v>
      </c>
    </row>
    <row r="173" spans="1:4" ht="12.75" customHeight="1">
      <c r="A173" s="6"/>
      <c r="B173" s="30"/>
      <c r="C173" s="6"/>
      <c r="D173" s="25"/>
    </row>
    <row r="174" spans="1:4" ht="12.75" customHeight="1">
      <c r="A174" s="6" t="s">
        <v>97</v>
      </c>
      <c r="B174" s="30"/>
      <c r="C174" s="6"/>
      <c r="D174" s="25"/>
    </row>
    <row r="175" spans="1:4" ht="12.75" customHeight="1">
      <c r="A175" s="7">
        <v>4033</v>
      </c>
      <c r="B175" s="30" t="s">
        <v>98</v>
      </c>
      <c r="C175" s="6"/>
      <c r="D175" s="15">
        <v>239</v>
      </c>
    </row>
    <row r="176" spans="1:4" ht="12.75" customHeight="1">
      <c r="A176" s="6" t="s">
        <v>99</v>
      </c>
      <c r="B176" s="30"/>
      <c r="C176" s="6"/>
      <c r="D176" s="25">
        <f>SUM(D175)</f>
        <v>239</v>
      </c>
    </row>
    <row r="177" spans="1:4" ht="12.75" customHeight="1">
      <c r="A177" s="6"/>
      <c r="B177" s="30"/>
      <c r="C177" s="6"/>
      <c r="D177" s="25"/>
    </row>
    <row r="178" spans="1:4" ht="12.75" customHeight="1">
      <c r="A178" s="6" t="s">
        <v>82</v>
      </c>
      <c r="B178" s="30"/>
      <c r="C178" s="6"/>
      <c r="D178" s="25"/>
    </row>
    <row r="179" spans="1:4" ht="12.75" customHeight="1">
      <c r="A179" s="7">
        <v>5046</v>
      </c>
      <c r="B179" s="61" t="s">
        <v>100</v>
      </c>
      <c r="C179" s="6"/>
      <c r="D179" s="15">
        <v>-628</v>
      </c>
    </row>
    <row r="180" spans="1:4" ht="12.75" customHeight="1">
      <c r="A180" s="6" t="s">
        <v>84</v>
      </c>
      <c r="B180" s="62"/>
      <c r="C180" s="6"/>
      <c r="D180" s="25">
        <f>SUM(D179)</f>
        <v>-628</v>
      </c>
    </row>
    <row r="181" spans="1:4" ht="12.75" customHeight="1">
      <c r="A181" s="43"/>
      <c r="B181" s="54"/>
      <c r="C181" s="6"/>
      <c r="D181" s="22"/>
    </row>
    <row r="182" spans="1:4" ht="12.75" customHeight="1">
      <c r="A182" s="6" t="s">
        <v>85</v>
      </c>
      <c r="B182" s="54"/>
      <c r="C182" s="6"/>
      <c r="D182" s="22"/>
    </row>
    <row r="183" spans="1:4" ht="12.75" customHeight="1">
      <c r="A183" s="7">
        <v>6011</v>
      </c>
      <c r="B183" s="30" t="s">
        <v>86</v>
      </c>
      <c r="C183" s="6"/>
      <c r="D183" s="15">
        <v>-2800</v>
      </c>
    </row>
    <row r="184" spans="1:4" ht="12.75" customHeight="1">
      <c r="A184" s="6" t="s">
        <v>87</v>
      </c>
      <c r="B184" s="30"/>
      <c r="C184" s="7"/>
      <c r="D184" s="63">
        <f>SUM(D183)</f>
        <v>-2800</v>
      </c>
    </row>
    <row r="185" spans="1:4" ht="12.75" customHeight="1">
      <c r="A185" s="43"/>
      <c r="B185" s="54"/>
      <c r="C185" s="6"/>
      <c r="D185" s="22"/>
    </row>
    <row r="186" spans="1:4" ht="12.75" customHeight="1">
      <c r="A186" s="43" t="s">
        <v>88</v>
      </c>
      <c r="B186" s="54"/>
      <c r="C186" s="6"/>
      <c r="D186" s="22">
        <f>SUM(D184+D168+D180+D172+D176)</f>
        <v>0</v>
      </c>
    </row>
    <row r="187" spans="1:4" ht="12.75" customHeight="1">
      <c r="A187" s="43"/>
      <c r="B187" s="54"/>
      <c r="C187" s="6"/>
      <c r="D187" s="22"/>
    </row>
    <row r="188" spans="1:4" ht="12.75" customHeight="1">
      <c r="A188" s="43" t="s">
        <v>101</v>
      </c>
      <c r="B188" s="54"/>
      <c r="C188" s="6"/>
      <c r="D188" s="22"/>
    </row>
    <row r="189" spans="1:4" ht="12.75" customHeight="1">
      <c r="A189" s="43"/>
      <c r="B189" s="54"/>
      <c r="C189" s="6"/>
      <c r="D189" s="22"/>
    </row>
    <row r="190" spans="1:4" ht="12.75" customHeight="1">
      <c r="A190" s="6" t="s">
        <v>66</v>
      </c>
      <c r="B190" s="54"/>
      <c r="C190" s="6"/>
      <c r="D190" s="22"/>
    </row>
    <row r="191" spans="1:4" ht="12.75" customHeight="1">
      <c r="A191" s="7">
        <v>3422</v>
      </c>
      <c r="B191" s="30" t="s">
        <v>102</v>
      </c>
      <c r="C191" s="6"/>
      <c r="D191" s="15">
        <v>5269</v>
      </c>
    </row>
    <row r="192" spans="1:4" ht="12.75" customHeight="1">
      <c r="A192" s="6" t="s">
        <v>81</v>
      </c>
      <c r="B192" s="54"/>
      <c r="C192" s="6"/>
      <c r="D192" s="22">
        <f>SUM(D191)</f>
        <v>5269</v>
      </c>
    </row>
    <row r="193" spans="1:4" ht="12.75" customHeight="1">
      <c r="A193" s="64"/>
      <c r="B193" s="54"/>
      <c r="C193" s="6"/>
      <c r="D193" s="22"/>
    </row>
    <row r="194" spans="1:4" ht="12.75" customHeight="1">
      <c r="A194" s="6" t="s">
        <v>85</v>
      </c>
      <c r="B194" s="54"/>
      <c r="C194" s="6"/>
      <c r="D194" s="22"/>
    </row>
    <row r="195" spans="1:4" ht="12.75" customHeight="1">
      <c r="A195" s="7">
        <v>6011</v>
      </c>
      <c r="B195" s="30" t="s">
        <v>86</v>
      </c>
      <c r="C195" s="6"/>
      <c r="D195" s="15">
        <v>-5269</v>
      </c>
    </row>
    <row r="196" spans="1:4" ht="12" customHeight="1">
      <c r="A196" s="6" t="s">
        <v>87</v>
      </c>
      <c r="B196" s="30"/>
      <c r="C196" s="6"/>
      <c r="D196" s="22">
        <f>SUM(D195)</f>
        <v>-5269</v>
      </c>
    </row>
    <row r="197" spans="1:4" ht="12.75" customHeight="1">
      <c r="A197" s="43"/>
      <c r="B197" s="54"/>
      <c r="C197" s="6"/>
      <c r="D197" s="22"/>
    </row>
    <row r="198" spans="1:4" ht="12.75" customHeight="1">
      <c r="A198" s="43" t="s">
        <v>103</v>
      </c>
      <c r="B198" s="54"/>
      <c r="C198" s="6"/>
      <c r="D198" s="22">
        <f>SUM(D192+D196)</f>
        <v>0</v>
      </c>
    </row>
    <row r="199" spans="1:4" ht="12.75" customHeight="1">
      <c r="A199" s="43"/>
      <c r="B199" s="54"/>
      <c r="C199" s="6"/>
      <c r="D199" s="22"/>
    </row>
    <row r="200" spans="1:4" ht="12.75" customHeight="1">
      <c r="A200" s="43" t="s">
        <v>104</v>
      </c>
      <c r="B200" s="54"/>
      <c r="C200" s="6"/>
      <c r="D200" s="22"/>
    </row>
    <row r="201" spans="1:4" ht="12.75" customHeight="1">
      <c r="A201" s="43"/>
      <c r="B201" s="54"/>
      <c r="C201" s="6"/>
      <c r="D201" s="22"/>
    </row>
    <row r="202" spans="1:4" ht="12.75" customHeight="1">
      <c r="A202" s="6" t="s">
        <v>6</v>
      </c>
      <c r="B202" s="54"/>
      <c r="C202" s="6"/>
      <c r="D202" s="22"/>
    </row>
    <row r="203" spans="1:4" ht="12.75" customHeight="1">
      <c r="A203" s="7">
        <v>1012</v>
      </c>
      <c r="B203" s="30" t="s">
        <v>105</v>
      </c>
      <c r="C203" s="7">
        <v>108</v>
      </c>
      <c r="D203" s="22"/>
    </row>
    <row r="204" spans="1:4" ht="12.75" customHeight="1">
      <c r="A204" s="7">
        <v>1016</v>
      </c>
      <c r="B204" s="30" t="s">
        <v>234</v>
      </c>
      <c r="C204" s="7">
        <v>8608</v>
      </c>
      <c r="D204" s="22"/>
    </row>
    <row r="205" spans="1:4" ht="12.75" customHeight="1">
      <c r="A205" s="7">
        <v>1021</v>
      </c>
      <c r="B205" s="30" t="s">
        <v>106</v>
      </c>
      <c r="C205" s="7">
        <v>1643</v>
      </c>
      <c r="D205" s="22"/>
    </row>
    <row r="206" spans="1:4" ht="12.75" customHeight="1">
      <c r="A206" s="7">
        <v>1041</v>
      </c>
      <c r="B206" s="30" t="s">
        <v>107</v>
      </c>
      <c r="C206" s="7">
        <v>-26751</v>
      </c>
      <c r="D206" s="22"/>
    </row>
    <row r="207" spans="1:4" ht="12.75" customHeight="1">
      <c r="A207" s="7">
        <v>1061</v>
      </c>
      <c r="B207" s="30" t="s">
        <v>108</v>
      </c>
      <c r="C207" s="7">
        <v>65576</v>
      </c>
      <c r="D207" s="22"/>
    </row>
    <row r="208" spans="1:4" ht="12.75" customHeight="1">
      <c r="A208" s="7">
        <v>1062</v>
      </c>
      <c r="B208" s="30" t="s">
        <v>109</v>
      </c>
      <c r="C208" s="7">
        <v>70758</v>
      </c>
      <c r="D208" s="22"/>
    </row>
    <row r="209" spans="1:4" ht="12.75" customHeight="1">
      <c r="A209" s="7">
        <v>1063</v>
      </c>
      <c r="B209" s="30" t="s">
        <v>110</v>
      </c>
      <c r="C209" s="7">
        <v>6350</v>
      </c>
      <c r="D209" s="22"/>
    </row>
    <row r="210" spans="1:4" ht="12.75" customHeight="1">
      <c r="A210" s="7">
        <v>1092</v>
      </c>
      <c r="B210" s="30" t="s">
        <v>111</v>
      </c>
      <c r="C210" s="7">
        <v>50</v>
      </c>
      <c r="D210" s="22"/>
    </row>
    <row r="211" spans="1:4" ht="12.75" customHeight="1">
      <c r="A211" s="7">
        <v>1096</v>
      </c>
      <c r="B211" s="30" t="s">
        <v>112</v>
      </c>
      <c r="C211" s="7">
        <v>546</v>
      </c>
      <c r="D211" s="22"/>
    </row>
    <row r="212" spans="1:4" ht="12.75" customHeight="1">
      <c r="A212" s="7">
        <v>1133</v>
      </c>
      <c r="B212" s="30" t="s">
        <v>113</v>
      </c>
      <c r="C212" s="7">
        <v>31382</v>
      </c>
      <c r="D212" s="22"/>
    </row>
    <row r="213" spans="1:4" ht="12.75" customHeight="1">
      <c r="A213" s="7">
        <v>1134</v>
      </c>
      <c r="B213" s="30" t="s">
        <v>114</v>
      </c>
      <c r="C213" s="7">
        <v>1000</v>
      </c>
      <c r="D213" s="22"/>
    </row>
    <row r="214" spans="1:4" ht="12.75" customHeight="1">
      <c r="A214" s="7">
        <v>1143</v>
      </c>
      <c r="B214" s="30" t="s">
        <v>115</v>
      </c>
      <c r="C214" s="7">
        <v>-142600</v>
      </c>
      <c r="D214" s="22"/>
    </row>
    <row r="215" spans="1:4" ht="12.75" customHeight="1">
      <c r="A215" s="7">
        <v>1161</v>
      </c>
      <c r="B215" s="30" t="s">
        <v>113</v>
      </c>
      <c r="C215" s="7">
        <v>-31382</v>
      </c>
      <c r="D215" s="22"/>
    </row>
    <row r="216" spans="1:4" ht="12.75" customHeight="1">
      <c r="A216" s="7">
        <v>1201</v>
      </c>
      <c r="B216" s="30" t="s">
        <v>116</v>
      </c>
      <c r="C216" s="7">
        <v>7</v>
      </c>
      <c r="D216" s="22"/>
    </row>
    <row r="217" spans="1:4" ht="12.75" customHeight="1">
      <c r="A217" s="7">
        <v>1231</v>
      </c>
      <c r="B217" s="30" t="s">
        <v>117</v>
      </c>
      <c r="C217" s="7">
        <v>3170</v>
      </c>
      <c r="D217" s="22"/>
    </row>
    <row r="218" spans="1:4" ht="12.75" customHeight="1">
      <c r="A218" s="7">
        <v>1232</v>
      </c>
      <c r="B218" s="30" t="s">
        <v>118</v>
      </c>
      <c r="C218" s="7">
        <v>669</v>
      </c>
      <c r="D218" s="22"/>
    </row>
    <row r="219" spans="1:4" ht="12.75" customHeight="1">
      <c r="A219" s="7">
        <v>1240</v>
      </c>
      <c r="B219" s="30" t="s">
        <v>119</v>
      </c>
      <c r="C219" s="7">
        <v>-1300</v>
      </c>
      <c r="D219" s="22"/>
    </row>
    <row r="220" spans="1:4" ht="12.75" customHeight="1">
      <c r="A220" s="7">
        <v>1250</v>
      </c>
      <c r="B220" s="30" t="s">
        <v>120</v>
      </c>
      <c r="C220" s="7">
        <v>2096</v>
      </c>
      <c r="D220" s="22"/>
    </row>
    <row r="221" spans="1:4" ht="12.75" customHeight="1">
      <c r="A221" s="7">
        <v>1251</v>
      </c>
      <c r="B221" s="30" t="s">
        <v>121</v>
      </c>
      <c r="C221" s="7">
        <v>-600</v>
      </c>
      <c r="D221" s="22"/>
    </row>
    <row r="222" spans="1:4" ht="12.75" customHeight="1">
      <c r="A222" s="7">
        <v>1260</v>
      </c>
      <c r="B222" s="30" t="s">
        <v>122</v>
      </c>
      <c r="C222" s="7">
        <v>632</v>
      </c>
      <c r="D222" s="22"/>
    </row>
    <row r="223" spans="1:4" ht="12.75" customHeight="1">
      <c r="A223" s="7">
        <v>1270</v>
      </c>
      <c r="B223" s="30" t="s">
        <v>123</v>
      </c>
      <c r="C223" s="7">
        <v>63</v>
      </c>
      <c r="D223" s="22"/>
    </row>
    <row r="224" spans="1:4" ht="12.75" customHeight="1">
      <c r="A224" s="20">
        <v>1330</v>
      </c>
      <c r="B224" s="65" t="s">
        <v>124</v>
      </c>
      <c r="C224" s="63">
        <f>SUM(C225:C232)</f>
        <v>6141</v>
      </c>
      <c r="D224" s="22"/>
    </row>
    <row r="225" spans="1:4" ht="12.75" customHeight="1">
      <c r="A225" s="20"/>
      <c r="B225" s="66" t="s">
        <v>42</v>
      </c>
      <c r="C225" s="14">
        <v>-182</v>
      </c>
      <c r="D225" s="22"/>
    </row>
    <row r="226" spans="1:4" ht="12.75" customHeight="1">
      <c r="A226" s="20"/>
      <c r="B226" s="66" t="s">
        <v>43</v>
      </c>
      <c r="C226" s="14">
        <v>-191</v>
      </c>
      <c r="D226" s="22"/>
    </row>
    <row r="227" spans="1:4" ht="12.75" customHeight="1">
      <c r="A227" s="20"/>
      <c r="B227" s="66" t="s">
        <v>39</v>
      </c>
      <c r="C227" s="14">
        <v>-1000</v>
      </c>
      <c r="D227" s="22"/>
    </row>
    <row r="228" spans="1:4" ht="12.75" customHeight="1">
      <c r="A228" s="20"/>
      <c r="B228" s="66" t="s">
        <v>44</v>
      </c>
      <c r="C228" s="14">
        <v>-232</v>
      </c>
      <c r="D228" s="22"/>
    </row>
    <row r="229" spans="1:4" ht="12.75" customHeight="1">
      <c r="A229" s="20"/>
      <c r="B229" s="67" t="s">
        <v>55</v>
      </c>
      <c r="C229" s="14">
        <v>79</v>
      </c>
      <c r="D229" s="22"/>
    </row>
    <row r="230" spans="1:4" ht="12.75" customHeight="1">
      <c r="A230" s="20"/>
      <c r="B230" s="66" t="s">
        <v>54</v>
      </c>
      <c r="C230" s="14">
        <v>775</v>
      </c>
      <c r="D230" s="22"/>
    </row>
    <row r="231" spans="1:4" ht="12.75" customHeight="1">
      <c r="A231" s="20"/>
      <c r="B231" s="66" t="s">
        <v>125</v>
      </c>
      <c r="C231" s="14">
        <v>3892</v>
      </c>
      <c r="D231" s="22"/>
    </row>
    <row r="232" spans="1:4" ht="12.75" customHeight="1">
      <c r="A232" s="20"/>
      <c r="B232" s="66" t="s">
        <v>126</v>
      </c>
      <c r="C232" s="14">
        <v>3000</v>
      </c>
      <c r="D232" s="22"/>
    </row>
    <row r="233" spans="1:4" ht="12.75" customHeight="1">
      <c r="A233" s="20">
        <v>1335</v>
      </c>
      <c r="B233" s="68" t="s">
        <v>127</v>
      </c>
      <c r="C233" s="25">
        <f>SUM(C234:C236)</f>
        <v>3056</v>
      </c>
      <c r="D233" s="22"/>
    </row>
    <row r="234" spans="1:4" ht="12.75" customHeight="1">
      <c r="A234" s="20"/>
      <c r="B234" s="66" t="s">
        <v>128</v>
      </c>
      <c r="C234" s="14">
        <v>2000</v>
      </c>
      <c r="D234" s="22"/>
    </row>
    <row r="235" spans="1:4" ht="12.75" customHeight="1">
      <c r="A235" s="20"/>
      <c r="B235" s="66" t="s">
        <v>50</v>
      </c>
      <c r="C235" s="14">
        <v>1000</v>
      </c>
      <c r="D235" s="22"/>
    </row>
    <row r="236" spans="1:4" ht="12.75" customHeight="1">
      <c r="A236" s="20"/>
      <c r="B236" s="66" t="s">
        <v>129</v>
      </c>
      <c r="C236" s="14">
        <v>56</v>
      </c>
      <c r="D236" s="22"/>
    </row>
    <row r="237" spans="1:4" ht="12.75" customHeight="1">
      <c r="A237" s="20">
        <v>1340</v>
      </c>
      <c r="B237" s="68" t="s">
        <v>130</v>
      </c>
      <c r="C237" s="25">
        <f>SUM(C238:C247)</f>
        <v>19979</v>
      </c>
      <c r="D237" s="22"/>
    </row>
    <row r="238" spans="1:4" ht="12.75" customHeight="1">
      <c r="A238" s="20"/>
      <c r="B238" s="66" t="s">
        <v>45</v>
      </c>
      <c r="C238" s="14">
        <v>50</v>
      </c>
      <c r="D238" s="22"/>
    </row>
    <row r="239" spans="1:4" ht="12.75" customHeight="1">
      <c r="A239" s="20"/>
      <c r="B239" s="66" t="s">
        <v>47</v>
      </c>
      <c r="C239" s="14">
        <v>32</v>
      </c>
      <c r="D239" s="22"/>
    </row>
    <row r="240" spans="1:4" ht="12.75" customHeight="1">
      <c r="A240" s="20"/>
      <c r="B240" s="66" t="s">
        <v>48</v>
      </c>
      <c r="C240" s="14">
        <v>1600</v>
      </c>
      <c r="D240" s="22"/>
    </row>
    <row r="241" spans="1:4" ht="12.75" customHeight="1">
      <c r="A241" s="20"/>
      <c r="B241" s="66" t="s">
        <v>49</v>
      </c>
      <c r="C241" s="14">
        <v>155</v>
      </c>
      <c r="D241" s="22"/>
    </row>
    <row r="242" spans="1:4" ht="12.75" customHeight="1">
      <c r="A242" s="20"/>
      <c r="B242" s="66" t="s">
        <v>50</v>
      </c>
      <c r="C242" s="14">
        <v>1500</v>
      </c>
      <c r="D242" s="22"/>
    </row>
    <row r="243" spans="1:4" ht="12.75" customHeight="1">
      <c r="A243" s="20"/>
      <c r="B243" s="66" t="s">
        <v>131</v>
      </c>
      <c r="C243" s="14">
        <v>13097</v>
      </c>
      <c r="D243" s="22"/>
    </row>
    <row r="244" spans="1:4" ht="12.75" customHeight="1">
      <c r="A244" s="20"/>
      <c r="B244" s="66" t="s">
        <v>54</v>
      </c>
      <c r="C244" s="14">
        <v>5334</v>
      </c>
      <c r="D244" s="22"/>
    </row>
    <row r="245" spans="1:4" ht="12.75" customHeight="1">
      <c r="A245" s="20"/>
      <c r="B245" s="67" t="s">
        <v>55</v>
      </c>
      <c r="C245" s="14">
        <v>609</v>
      </c>
      <c r="D245" s="22"/>
    </row>
    <row r="246" spans="1:4" ht="12.75" customHeight="1">
      <c r="A246" s="20"/>
      <c r="B246" s="67" t="s">
        <v>132</v>
      </c>
      <c r="C246" s="14">
        <v>602</v>
      </c>
      <c r="D246" s="22"/>
    </row>
    <row r="247" spans="1:4" ht="12.75" customHeight="1">
      <c r="A247" s="20"/>
      <c r="B247" s="66" t="s">
        <v>126</v>
      </c>
      <c r="C247" s="14">
        <v>-3000</v>
      </c>
      <c r="D247" s="22"/>
    </row>
    <row r="248" spans="1:4" ht="12.75" customHeight="1">
      <c r="A248" s="20">
        <v>1350</v>
      </c>
      <c r="B248" s="65" t="s">
        <v>133</v>
      </c>
      <c r="C248" s="25">
        <f>SUM(C249:C259)</f>
        <v>-1626</v>
      </c>
      <c r="D248" s="22"/>
    </row>
    <row r="249" spans="1:4" ht="12.75" customHeight="1">
      <c r="A249" s="20"/>
      <c r="B249" s="66" t="s">
        <v>40</v>
      </c>
      <c r="C249" s="14">
        <v>350</v>
      </c>
      <c r="D249" s="22"/>
    </row>
    <row r="250" spans="1:4" ht="12.75" customHeight="1">
      <c r="A250" s="20"/>
      <c r="B250" s="66" t="s">
        <v>45</v>
      </c>
      <c r="C250" s="14">
        <v>500</v>
      </c>
      <c r="D250" s="22"/>
    </row>
    <row r="251" spans="1:4" ht="12.75" customHeight="1">
      <c r="A251" s="20"/>
      <c r="B251" s="66" t="s">
        <v>47</v>
      </c>
      <c r="C251" s="14">
        <v>237</v>
      </c>
      <c r="D251" s="22"/>
    </row>
    <row r="252" spans="1:4" ht="12.75" customHeight="1">
      <c r="A252" s="20"/>
      <c r="B252" s="66" t="s">
        <v>128</v>
      </c>
      <c r="C252" s="14">
        <v>1418</v>
      </c>
      <c r="D252" s="22"/>
    </row>
    <row r="253" spans="1:4" ht="12.75" customHeight="1">
      <c r="A253" s="20"/>
      <c r="B253" s="66" t="s">
        <v>49</v>
      </c>
      <c r="C253" s="14">
        <v>5315</v>
      </c>
      <c r="D253" s="22"/>
    </row>
    <row r="254" spans="1:4" ht="12.75" customHeight="1">
      <c r="A254" s="20"/>
      <c r="B254" s="66" t="s">
        <v>50</v>
      </c>
      <c r="C254" s="14">
        <v>287</v>
      </c>
      <c r="D254" s="22"/>
    </row>
    <row r="255" spans="1:4" ht="12.75" customHeight="1">
      <c r="A255" s="20"/>
      <c r="B255" s="66" t="s">
        <v>129</v>
      </c>
      <c r="C255" s="14">
        <v>5507</v>
      </c>
      <c r="D255" s="22"/>
    </row>
    <row r="256" spans="1:4" ht="12.75" customHeight="1">
      <c r="A256" s="20"/>
      <c r="B256" s="66" t="s">
        <v>131</v>
      </c>
      <c r="C256" s="14">
        <v>-13097</v>
      </c>
      <c r="D256" s="22"/>
    </row>
    <row r="257" spans="1:4" ht="12.75" customHeight="1">
      <c r="A257" s="20"/>
      <c r="B257" s="66" t="s">
        <v>54</v>
      </c>
      <c r="C257" s="14">
        <v>2351</v>
      </c>
      <c r="D257" s="22"/>
    </row>
    <row r="258" spans="1:4" ht="12.75" customHeight="1">
      <c r="A258" s="20"/>
      <c r="B258" s="66" t="s">
        <v>125</v>
      </c>
      <c r="C258" s="14">
        <v>-3892</v>
      </c>
      <c r="D258" s="22"/>
    </row>
    <row r="259" spans="1:4" ht="12.75" customHeight="1">
      <c r="A259" s="20"/>
      <c r="B259" s="66" t="s">
        <v>132</v>
      </c>
      <c r="C259" s="14">
        <v>-602</v>
      </c>
      <c r="D259" s="22"/>
    </row>
    <row r="260" spans="1:4" ht="12.75" customHeight="1">
      <c r="A260" s="20">
        <v>1370</v>
      </c>
      <c r="B260" s="68" t="s">
        <v>134</v>
      </c>
      <c r="C260" s="25">
        <f>SUM(C261:C271)</f>
        <v>5553</v>
      </c>
      <c r="D260" s="22"/>
    </row>
    <row r="261" spans="1:4" ht="12.75" customHeight="1">
      <c r="A261" s="20"/>
      <c r="B261" s="66" t="s">
        <v>38</v>
      </c>
      <c r="C261" s="14">
        <v>195</v>
      </c>
      <c r="D261" s="22"/>
    </row>
    <row r="262" spans="1:4" ht="12.75" customHeight="1">
      <c r="A262" s="20"/>
      <c r="B262" s="66" t="s">
        <v>39</v>
      </c>
      <c r="C262" s="14">
        <v>1200</v>
      </c>
      <c r="D262" s="22"/>
    </row>
    <row r="263" spans="1:4" ht="12.75" customHeight="1">
      <c r="A263" s="20"/>
      <c r="B263" s="66" t="s">
        <v>42</v>
      </c>
      <c r="C263" s="14">
        <v>182</v>
      </c>
      <c r="D263" s="22"/>
    </row>
    <row r="264" spans="1:4" ht="12.75" customHeight="1">
      <c r="A264" s="20"/>
      <c r="B264" s="66" t="s">
        <v>43</v>
      </c>
      <c r="C264" s="14">
        <v>191</v>
      </c>
      <c r="D264" s="22"/>
    </row>
    <row r="265" spans="1:4" ht="12.75" customHeight="1">
      <c r="A265" s="20"/>
      <c r="B265" s="66" t="s">
        <v>44</v>
      </c>
      <c r="C265" s="14">
        <v>232</v>
      </c>
      <c r="D265" s="22"/>
    </row>
    <row r="266" spans="1:4" ht="12.75" customHeight="1">
      <c r="A266" s="20"/>
      <c r="B266" s="66" t="s">
        <v>135</v>
      </c>
      <c r="C266" s="14">
        <v>791</v>
      </c>
      <c r="D266" s="22"/>
    </row>
    <row r="267" spans="1:4" ht="12.75" customHeight="1">
      <c r="A267" s="20"/>
      <c r="B267" s="66" t="s">
        <v>128</v>
      </c>
      <c r="C267" s="14">
        <v>-700</v>
      </c>
      <c r="D267" s="22"/>
    </row>
    <row r="268" spans="1:4" ht="12.75" customHeight="1">
      <c r="A268" s="20"/>
      <c r="B268" s="66" t="s">
        <v>49</v>
      </c>
      <c r="C268" s="14">
        <v>57</v>
      </c>
      <c r="D268" s="22"/>
    </row>
    <row r="269" spans="1:4" ht="12.75" customHeight="1">
      <c r="A269" s="20"/>
      <c r="B269" s="66" t="s">
        <v>129</v>
      </c>
      <c r="C269" s="14">
        <v>704</v>
      </c>
      <c r="D269" s="22"/>
    </row>
    <row r="270" spans="1:4" ht="12.75" customHeight="1">
      <c r="A270" s="20"/>
      <c r="B270" s="66" t="s">
        <v>54</v>
      </c>
      <c r="C270" s="14">
        <v>-299</v>
      </c>
      <c r="D270" s="22"/>
    </row>
    <row r="271" spans="1:4" ht="12.75" customHeight="1">
      <c r="A271" s="20"/>
      <c r="B271" s="66" t="s">
        <v>126</v>
      </c>
      <c r="C271" s="14">
        <v>3000</v>
      </c>
      <c r="D271" s="22"/>
    </row>
    <row r="272" spans="1:4" ht="12.75" customHeight="1">
      <c r="A272" s="20">
        <v>1420</v>
      </c>
      <c r="B272" s="65" t="s">
        <v>136</v>
      </c>
      <c r="C272" s="25">
        <f>SUM(C273:C290)</f>
        <v>14378</v>
      </c>
      <c r="D272" s="22"/>
    </row>
    <row r="273" spans="1:4" ht="12.75" customHeight="1">
      <c r="A273" s="20"/>
      <c r="B273" s="66" t="s">
        <v>34</v>
      </c>
      <c r="C273" s="14">
        <v>300</v>
      </c>
      <c r="D273" s="22"/>
    </row>
    <row r="274" spans="1:4" ht="12.75" customHeight="1">
      <c r="A274" s="20"/>
      <c r="B274" s="66" t="s">
        <v>38</v>
      </c>
      <c r="C274" s="14">
        <v>95</v>
      </c>
      <c r="D274" s="22"/>
    </row>
    <row r="275" spans="1:4" ht="12.75" customHeight="1">
      <c r="A275" s="20"/>
      <c r="B275" s="66" t="s">
        <v>39</v>
      </c>
      <c r="C275" s="14">
        <v>30</v>
      </c>
      <c r="D275" s="22"/>
    </row>
    <row r="276" spans="1:4" ht="12.75" customHeight="1">
      <c r="A276" s="20"/>
      <c r="B276" s="66" t="s">
        <v>40</v>
      </c>
      <c r="C276" s="14">
        <v>110</v>
      </c>
      <c r="D276" s="22"/>
    </row>
    <row r="277" spans="1:4" ht="12.75" customHeight="1">
      <c r="A277" s="20"/>
      <c r="B277" s="66" t="s">
        <v>41</v>
      </c>
      <c r="C277" s="14">
        <v>60</v>
      </c>
      <c r="D277" s="22"/>
    </row>
    <row r="278" spans="1:4" ht="12.75" customHeight="1">
      <c r="A278" s="20"/>
      <c r="B278" s="66" t="s">
        <v>42</v>
      </c>
      <c r="C278" s="14">
        <v>155</v>
      </c>
      <c r="D278" s="22"/>
    </row>
    <row r="279" spans="1:4" ht="12.75" customHeight="1">
      <c r="A279" s="20"/>
      <c r="B279" s="66" t="s">
        <v>43</v>
      </c>
      <c r="C279" s="14">
        <v>150</v>
      </c>
      <c r="D279" s="22"/>
    </row>
    <row r="280" spans="1:4" ht="12.75" customHeight="1">
      <c r="A280" s="20"/>
      <c r="B280" s="66" t="s">
        <v>44</v>
      </c>
      <c r="C280" s="14">
        <v>170</v>
      </c>
      <c r="D280" s="22"/>
    </row>
    <row r="281" spans="1:4" ht="12.75" customHeight="1">
      <c r="A281" s="20"/>
      <c r="B281" s="66" t="s">
        <v>45</v>
      </c>
      <c r="C281" s="14">
        <v>1015</v>
      </c>
      <c r="D281" s="22"/>
    </row>
    <row r="282" spans="1:4" ht="12.75" customHeight="1">
      <c r="A282" s="20"/>
      <c r="B282" s="66" t="s">
        <v>128</v>
      </c>
      <c r="C282" s="14">
        <v>450</v>
      </c>
      <c r="D282" s="22"/>
    </row>
    <row r="283" spans="1:4" ht="12.75" customHeight="1">
      <c r="A283" s="20"/>
      <c r="B283" s="66" t="s">
        <v>48</v>
      </c>
      <c r="C283" s="14">
        <v>570</v>
      </c>
      <c r="D283" s="22"/>
    </row>
    <row r="284" spans="1:4" ht="12.75" customHeight="1">
      <c r="A284" s="20"/>
      <c r="B284" s="66" t="s">
        <v>49</v>
      </c>
      <c r="C284" s="14">
        <v>515</v>
      </c>
      <c r="D284" s="22"/>
    </row>
    <row r="285" spans="1:4" ht="12.75" customHeight="1">
      <c r="A285" s="20"/>
      <c r="B285" s="66" t="s">
        <v>50</v>
      </c>
      <c r="C285" s="14">
        <v>560</v>
      </c>
      <c r="D285" s="22"/>
    </row>
    <row r="286" spans="1:4" ht="12.75" customHeight="1">
      <c r="A286" s="20"/>
      <c r="B286" s="66" t="s">
        <v>129</v>
      </c>
      <c r="C286" s="14">
        <v>1319</v>
      </c>
      <c r="D286" s="22"/>
    </row>
    <row r="287" spans="1:4" ht="12.75" customHeight="1">
      <c r="A287" s="20"/>
      <c r="B287" s="66" t="s">
        <v>137</v>
      </c>
      <c r="C287" s="14">
        <v>415</v>
      </c>
      <c r="D287" s="22"/>
    </row>
    <row r="288" spans="1:4" ht="12.75" customHeight="1">
      <c r="A288" s="20"/>
      <c r="B288" s="66" t="s">
        <v>131</v>
      </c>
      <c r="C288" s="14">
        <v>685</v>
      </c>
      <c r="D288" s="22"/>
    </row>
    <row r="289" spans="1:4" ht="12.75" customHeight="1">
      <c r="A289" s="20"/>
      <c r="B289" s="66" t="s">
        <v>54</v>
      </c>
      <c r="C289" s="14">
        <v>5979</v>
      </c>
      <c r="D289" s="22"/>
    </row>
    <row r="290" spans="1:4" ht="12.75" customHeight="1">
      <c r="A290" s="20"/>
      <c r="B290" s="66" t="s">
        <v>126</v>
      </c>
      <c r="C290" s="14">
        <v>1800</v>
      </c>
      <c r="D290" s="22"/>
    </row>
    <row r="291" spans="1:4" ht="12.75" customHeight="1">
      <c r="A291" s="20">
        <v>1421</v>
      </c>
      <c r="B291" s="65" t="s">
        <v>138</v>
      </c>
      <c r="C291" s="25">
        <f>SUM(C292:C295)</f>
        <v>3064</v>
      </c>
      <c r="D291" s="22"/>
    </row>
    <row r="292" spans="1:4" ht="12.75" customHeight="1">
      <c r="A292" s="20"/>
      <c r="B292" s="66" t="s">
        <v>41</v>
      </c>
      <c r="C292" s="14">
        <v>254</v>
      </c>
      <c r="D292" s="22"/>
    </row>
    <row r="293" spans="1:4" ht="12.75" customHeight="1">
      <c r="A293" s="20"/>
      <c r="B293" s="66" t="s">
        <v>49</v>
      </c>
      <c r="C293" s="14">
        <v>256</v>
      </c>
      <c r="D293" s="22"/>
    </row>
    <row r="294" spans="1:4" ht="12.75" customHeight="1">
      <c r="A294" s="20"/>
      <c r="B294" s="66" t="s">
        <v>54</v>
      </c>
      <c r="C294" s="14">
        <v>254</v>
      </c>
      <c r="D294" s="22"/>
    </row>
    <row r="295" spans="1:4" ht="12.75" customHeight="1">
      <c r="A295" s="20"/>
      <c r="B295" s="66" t="s">
        <v>126</v>
      </c>
      <c r="C295" s="14">
        <v>2300</v>
      </c>
      <c r="D295" s="22"/>
    </row>
    <row r="296" spans="1:4" ht="12.75" customHeight="1">
      <c r="A296" s="6" t="s">
        <v>32</v>
      </c>
      <c r="B296" s="54"/>
      <c r="C296" s="6">
        <f>SUM(C291+C272+C260+C248+C237+C233+C224+C203+C205+C206+C207+C208+C209+C210+C211+C212+C213+C214+C215+C216+C217+C218+C219+C220+C221+C222+C223+C204)</f>
        <v>40570</v>
      </c>
      <c r="D296" s="22"/>
    </row>
    <row r="297" spans="1:4" ht="12.75" customHeight="1">
      <c r="A297" s="6"/>
      <c r="B297" s="54"/>
      <c r="C297" s="6"/>
      <c r="D297" s="22"/>
    </row>
    <row r="298" spans="1:4" ht="12.75" customHeight="1">
      <c r="A298" s="6" t="s">
        <v>139</v>
      </c>
      <c r="B298" s="23"/>
      <c r="C298" s="6"/>
      <c r="D298" s="22"/>
    </row>
    <row r="299" spans="1:4" ht="12.75" customHeight="1">
      <c r="A299" s="7">
        <v>1806</v>
      </c>
      <c r="B299" s="30" t="s">
        <v>235</v>
      </c>
      <c r="C299" s="6"/>
      <c r="D299" s="15">
        <v>5951</v>
      </c>
    </row>
    <row r="300" spans="1:4" ht="12.75" customHeight="1">
      <c r="A300" s="7">
        <v>1804</v>
      </c>
      <c r="B300" s="30" t="s">
        <v>140</v>
      </c>
      <c r="C300" s="6"/>
      <c r="D300" s="15">
        <v>-25000</v>
      </c>
    </row>
    <row r="301" spans="1:4" ht="12.75" customHeight="1">
      <c r="A301" s="6" t="s">
        <v>141</v>
      </c>
      <c r="B301" s="30"/>
      <c r="C301" s="6"/>
      <c r="D301" s="69">
        <f>SUM(D299:D300)</f>
        <v>-19049</v>
      </c>
    </row>
    <row r="302" spans="1:4" ht="12.75" customHeight="1">
      <c r="A302" s="6"/>
      <c r="B302" s="54"/>
      <c r="C302" s="6"/>
      <c r="D302" s="22"/>
    </row>
    <row r="303" spans="1:4" ht="12.75" customHeight="1">
      <c r="A303" s="6"/>
      <c r="B303" s="54"/>
      <c r="C303" s="6"/>
      <c r="D303" s="22"/>
    </row>
    <row r="304" spans="1:4" ht="12.75" customHeight="1">
      <c r="A304" s="6"/>
      <c r="B304" s="54"/>
      <c r="C304" s="6"/>
      <c r="D304" s="22"/>
    </row>
    <row r="305" spans="1:4" ht="12.75" customHeight="1">
      <c r="A305" s="6" t="s">
        <v>142</v>
      </c>
      <c r="B305" s="23"/>
      <c r="C305" s="6"/>
      <c r="D305" s="22"/>
    </row>
    <row r="306" spans="1:4" ht="12.75" customHeight="1">
      <c r="A306" s="7">
        <v>2305</v>
      </c>
      <c r="B306" s="30" t="s">
        <v>143</v>
      </c>
      <c r="C306" s="6"/>
      <c r="D306" s="15">
        <v>300</v>
      </c>
    </row>
    <row r="307" spans="1:4" ht="12.75" customHeight="1">
      <c r="A307" s="7">
        <v>2310</v>
      </c>
      <c r="B307" s="30" t="s">
        <v>144</v>
      </c>
      <c r="C307" s="6"/>
      <c r="D307" s="25">
        <f>SUM(D308:D310)</f>
        <v>290</v>
      </c>
    </row>
    <row r="308" spans="1:4" ht="12.75" customHeight="1">
      <c r="A308" s="7"/>
      <c r="B308" s="13" t="s">
        <v>145</v>
      </c>
      <c r="C308" s="6"/>
      <c r="D308" s="14">
        <v>-639</v>
      </c>
    </row>
    <row r="309" spans="1:4" ht="12.75" customHeight="1">
      <c r="A309" s="7"/>
      <c r="B309" s="13" t="s">
        <v>58</v>
      </c>
      <c r="C309" s="6"/>
      <c r="D309" s="14">
        <v>290</v>
      </c>
    </row>
    <row r="310" spans="1:4" ht="12.75" customHeight="1">
      <c r="A310" s="7"/>
      <c r="B310" s="13" t="s">
        <v>146</v>
      </c>
      <c r="C310" s="6"/>
      <c r="D310" s="14">
        <v>639</v>
      </c>
    </row>
    <row r="311" spans="1:4" ht="12.75" customHeight="1">
      <c r="A311" s="7">
        <v>2315</v>
      </c>
      <c r="B311" s="30" t="s">
        <v>147</v>
      </c>
      <c r="C311" s="6"/>
      <c r="D311" s="25">
        <f>SUM(D312:D313)</f>
        <v>230</v>
      </c>
    </row>
    <row r="312" spans="1:4" ht="12.75" customHeight="1">
      <c r="A312" s="7"/>
      <c r="B312" s="13" t="s">
        <v>145</v>
      </c>
      <c r="C312" s="6"/>
      <c r="D312" s="15">
        <v>-500</v>
      </c>
    </row>
    <row r="313" spans="1:4" ht="12.75" customHeight="1">
      <c r="A313" s="7"/>
      <c r="B313" s="13" t="s">
        <v>58</v>
      </c>
      <c r="C313" s="6"/>
      <c r="D313" s="15">
        <v>730</v>
      </c>
    </row>
    <row r="314" spans="1:4" ht="12.75" customHeight="1">
      <c r="A314" s="7">
        <v>2325</v>
      </c>
      <c r="B314" s="30" t="s">
        <v>148</v>
      </c>
      <c r="C314" s="6"/>
      <c r="D314" s="15">
        <v>460</v>
      </c>
    </row>
    <row r="315" spans="1:4" ht="12.75" customHeight="1">
      <c r="A315" s="7">
        <v>2330</v>
      </c>
      <c r="B315" s="30" t="s">
        <v>149</v>
      </c>
      <c r="C315" s="6"/>
      <c r="D315" s="15">
        <v>314</v>
      </c>
    </row>
    <row r="316" spans="1:4" ht="12.75" customHeight="1">
      <c r="A316" s="7">
        <v>2335</v>
      </c>
      <c r="B316" s="30" t="s">
        <v>150</v>
      </c>
      <c r="C316" s="6"/>
      <c r="D316" s="15">
        <v>155</v>
      </c>
    </row>
    <row r="317" spans="1:4" ht="12.75" customHeight="1">
      <c r="A317" s="7">
        <v>2345</v>
      </c>
      <c r="B317" s="24" t="s">
        <v>151</v>
      </c>
      <c r="C317" s="6"/>
      <c r="D317" s="15">
        <v>150</v>
      </c>
    </row>
    <row r="318" spans="1:4" ht="12.75" customHeight="1">
      <c r="A318" s="7">
        <v>2360</v>
      </c>
      <c r="B318" s="30" t="s">
        <v>152</v>
      </c>
      <c r="C318" s="6"/>
      <c r="D318" s="15">
        <v>170</v>
      </c>
    </row>
    <row r="319" spans="1:4" ht="12.75" customHeight="1">
      <c r="A319" s="7">
        <v>2510</v>
      </c>
      <c r="B319" s="30" t="s">
        <v>153</v>
      </c>
      <c r="C319" s="6"/>
      <c r="D319" s="25">
        <f>SUM(D320:D321)</f>
        <v>1565</v>
      </c>
    </row>
    <row r="320" spans="1:4" ht="12.75" customHeight="1">
      <c r="A320" s="7"/>
      <c r="B320" s="13" t="s">
        <v>58</v>
      </c>
      <c r="C320" s="6"/>
      <c r="D320" s="14">
        <v>1130</v>
      </c>
    </row>
    <row r="321" spans="1:4" ht="12.75" customHeight="1">
      <c r="A321" s="7"/>
      <c r="B321" s="13" t="s">
        <v>146</v>
      </c>
      <c r="C321" s="6"/>
      <c r="D321" s="14">
        <v>435</v>
      </c>
    </row>
    <row r="322" spans="1:4" ht="12.75" customHeight="1">
      <c r="A322" s="7">
        <v>2515</v>
      </c>
      <c r="B322" s="30" t="s">
        <v>154</v>
      </c>
      <c r="C322" s="7"/>
      <c r="D322" s="25">
        <f>SUM(D323:D325)</f>
        <v>1060</v>
      </c>
    </row>
    <row r="323" spans="1:4" ht="12.75" customHeight="1">
      <c r="A323" s="7"/>
      <c r="B323" s="13" t="s">
        <v>35</v>
      </c>
      <c r="C323" s="10"/>
      <c r="D323" s="14">
        <v>-10000</v>
      </c>
    </row>
    <row r="324" spans="1:4" ht="12.75" customHeight="1">
      <c r="A324" s="7"/>
      <c r="B324" s="13" t="s">
        <v>145</v>
      </c>
      <c r="C324" s="10"/>
      <c r="D324" s="14">
        <v>-2700</v>
      </c>
    </row>
    <row r="325" spans="1:4" ht="12.75" customHeight="1">
      <c r="A325" s="7"/>
      <c r="B325" s="13" t="s">
        <v>58</v>
      </c>
      <c r="C325" s="10"/>
      <c r="D325" s="14">
        <v>13760</v>
      </c>
    </row>
    <row r="326" spans="1:4" ht="12.75" customHeight="1">
      <c r="A326" s="7">
        <v>2520</v>
      </c>
      <c r="B326" s="30" t="s">
        <v>155</v>
      </c>
      <c r="C326" s="7"/>
      <c r="D326" s="25">
        <f>SUM(D327:D328)</f>
        <v>3168</v>
      </c>
    </row>
    <row r="327" spans="1:4" ht="12.75" customHeight="1">
      <c r="A327" s="7"/>
      <c r="B327" s="13" t="s">
        <v>35</v>
      </c>
      <c r="C327" s="7"/>
      <c r="D327" s="14">
        <v>127</v>
      </c>
    </row>
    <row r="328" spans="1:4" ht="12.75" customHeight="1">
      <c r="A328" s="7"/>
      <c r="B328" s="13" t="s">
        <v>58</v>
      </c>
      <c r="C328" s="7"/>
      <c r="D328" s="14">
        <v>3041</v>
      </c>
    </row>
    <row r="329" spans="1:4" ht="12.75" customHeight="1">
      <c r="A329" s="7">
        <v>2530</v>
      </c>
      <c r="B329" s="30" t="s">
        <v>156</v>
      </c>
      <c r="C329" s="7"/>
      <c r="D329" s="25">
        <f>SUM(D330:D331)</f>
        <v>2170</v>
      </c>
    </row>
    <row r="330" spans="1:4" ht="12.75" customHeight="1">
      <c r="A330" s="7"/>
      <c r="B330" s="13" t="s">
        <v>145</v>
      </c>
      <c r="C330" s="7"/>
      <c r="D330" s="14">
        <v>-1500</v>
      </c>
    </row>
    <row r="331" spans="1:4" ht="12.75" customHeight="1">
      <c r="A331" s="7"/>
      <c r="B331" s="13" t="s">
        <v>58</v>
      </c>
      <c r="C331" s="7"/>
      <c r="D331" s="14">
        <v>3670</v>
      </c>
    </row>
    <row r="332" spans="1:4" ht="12.75" customHeight="1">
      <c r="A332" s="7">
        <v>2540</v>
      </c>
      <c r="B332" s="30" t="s">
        <v>157</v>
      </c>
      <c r="C332" s="7"/>
      <c r="D332" s="25">
        <f>SUM(D333:D336)</f>
        <v>6298</v>
      </c>
    </row>
    <row r="333" spans="1:4" ht="12.75" customHeight="1">
      <c r="A333" s="7"/>
      <c r="B333" s="13" t="s">
        <v>35</v>
      </c>
      <c r="C333" s="7"/>
      <c r="D333" s="14">
        <v>4300</v>
      </c>
    </row>
    <row r="334" spans="1:4" ht="12.75" customHeight="1">
      <c r="A334" s="7"/>
      <c r="B334" s="13" t="s">
        <v>145</v>
      </c>
      <c r="C334" s="7"/>
      <c r="D334" s="14">
        <v>1998</v>
      </c>
    </row>
    <row r="335" spans="1:4" ht="12.75" customHeight="1">
      <c r="A335" s="7"/>
      <c r="B335" s="13" t="s">
        <v>58</v>
      </c>
      <c r="C335" s="7"/>
      <c r="D335" s="14">
        <v>-15</v>
      </c>
    </row>
    <row r="336" spans="1:4" ht="12.75" customHeight="1">
      <c r="A336" s="7"/>
      <c r="B336" s="13" t="s">
        <v>146</v>
      </c>
      <c r="C336" s="7"/>
      <c r="D336" s="14">
        <v>15</v>
      </c>
    </row>
    <row r="337" spans="1:4" ht="12.75" customHeight="1">
      <c r="A337" s="7">
        <v>2560</v>
      </c>
      <c r="B337" s="30" t="s">
        <v>158</v>
      </c>
      <c r="C337" s="7"/>
      <c r="D337" s="25">
        <f>SUM(D338:D340)</f>
        <v>3347</v>
      </c>
    </row>
    <row r="338" spans="1:4" ht="12.75" customHeight="1">
      <c r="A338" s="7"/>
      <c r="B338" s="13" t="s">
        <v>35</v>
      </c>
      <c r="C338" s="7"/>
      <c r="D338" s="14">
        <v>2500</v>
      </c>
    </row>
    <row r="339" spans="1:4" ht="12.75" customHeight="1">
      <c r="A339" s="7"/>
      <c r="B339" s="13" t="s">
        <v>58</v>
      </c>
      <c r="C339" s="7"/>
      <c r="D339" s="14">
        <v>676</v>
      </c>
    </row>
    <row r="340" spans="1:4" ht="12.75" customHeight="1">
      <c r="A340" s="7"/>
      <c r="B340" s="13" t="s">
        <v>146</v>
      </c>
      <c r="C340" s="7"/>
      <c r="D340" s="14">
        <v>171</v>
      </c>
    </row>
    <row r="341" spans="1:4" ht="12.75" customHeight="1">
      <c r="A341" s="7">
        <v>2630</v>
      </c>
      <c r="B341" s="30" t="s">
        <v>159</v>
      </c>
      <c r="C341" s="7"/>
      <c r="D341" s="25">
        <f>SUM(D342:D343)</f>
        <v>7586</v>
      </c>
    </row>
    <row r="342" spans="1:4" ht="12.75" customHeight="1">
      <c r="A342" s="7"/>
      <c r="B342" s="30" t="s">
        <v>58</v>
      </c>
      <c r="C342" s="7"/>
      <c r="D342" s="14">
        <v>3705</v>
      </c>
    </row>
    <row r="343" spans="1:4" ht="12.75" customHeight="1">
      <c r="A343" s="7"/>
      <c r="B343" s="30" t="s">
        <v>146</v>
      </c>
      <c r="C343" s="7"/>
      <c r="D343" s="14">
        <v>3881</v>
      </c>
    </row>
    <row r="344" spans="1:4" ht="12.75" customHeight="1">
      <c r="A344" s="7">
        <v>2640</v>
      </c>
      <c r="B344" s="30" t="s">
        <v>160</v>
      </c>
      <c r="C344" s="7"/>
      <c r="D344" s="22">
        <f>SUM(D345:D348)</f>
        <v>-1301</v>
      </c>
    </row>
    <row r="345" spans="1:4" ht="12.75" customHeight="1">
      <c r="A345" s="7"/>
      <c r="B345" s="13" t="s">
        <v>35</v>
      </c>
      <c r="C345" s="7"/>
      <c r="D345" s="14">
        <v>-9351</v>
      </c>
    </row>
    <row r="346" spans="1:4" ht="12.75" customHeight="1">
      <c r="A346" s="7"/>
      <c r="B346" s="13" t="s">
        <v>145</v>
      </c>
      <c r="C346" s="7"/>
      <c r="D346" s="14">
        <v>-365</v>
      </c>
    </row>
    <row r="347" spans="1:4" ht="12.75" customHeight="1">
      <c r="A347" s="7"/>
      <c r="B347" s="13" t="s">
        <v>58</v>
      </c>
      <c r="C347" s="7"/>
      <c r="D347" s="14">
        <v>6777</v>
      </c>
    </row>
    <row r="348" spans="1:4" ht="12.75" customHeight="1">
      <c r="A348" s="7"/>
      <c r="B348" s="13" t="s">
        <v>161</v>
      </c>
      <c r="C348" s="7"/>
      <c r="D348" s="14">
        <v>1638</v>
      </c>
    </row>
    <row r="349" spans="1:4" ht="12.75" customHeight="1">
      <c r="A349" s="7">
        <v>2650</v>
      </c>
      <c r="B349" s="30" t="s">
        <v>162</v>
      </c>
      <c r="C349" s="7"/>
      <c r="D349" s="15">
        <v>685</v>
      </c>
    </row>
    <row r="350" spans="1:4" ht="12.75" customHeight="1">
      <c r="A350" s="7">
        <v>2705</v>
      </c>
      <c r="B350" s="30" t="s">
        <v>163</v>
      </c>
      <c r="C350" s="7"/>
      <c r="D350" s="25">
        <f>SUM(D351:D355)</f>
        <v>14394</v>
      </c>
    </row>
    <row r="351" spans="1:4" ht="12.75" customHeight="1">
      <c r="A351" s="7"/>
      <c r="B351" s="13" t="s">
        <v>35</v>
      </c>
      <c r="C351" s="7"/>
      <c r="D351" s="14">
        <v>570</v>
      </c>
    </row>
    <row r="352" spans="1:4" ht="12.75" customHeight="1">
      <c r="A352" s="7"/>
      <c r="B352" s="13" t="s">
        <v>145</v>
      </c>
      <c r="C352" s="7"/>
      <c r="D352" s="14">
        <v>107</v>
      </c>
    </row>
    <row r="353" spans="1:4" ht="12.75" customHeight="1">
      <c r="A353" s="7"/>
      <c r="B353" s="13" t="s">
        <v>58</v>
      </c>
      <c r="C353" s="7"/>
      <c r="D353" s="14">
        <v>2662</v>
      </c>
    </row>
    <row r="354" spans="1:4" ht="12.75" customHeight="1">
      <c r="A354" s="7"/>
      <c r="B354" s="13" t="s">
        <v>161</v>
      </c>
      <c r="C354" s="7"/>
      <c r="D354" s="14">
        <v>9455</v>
      </c>
    </row>
    <row r="355" spans="1:4" ht="12.75" customHeight="1">
      <c r="A355" s="7"/>
      <c r="B355" s="13" t="s">
        <v>146</v>
      </c>
      <c r="C355" s="7"/>
      <c r="D355" s="14">
        <v>1600</v>
      </c>
    </row>
    <row r="356" spans="1:4" ht="12.75" customHeight="1">
      <c r="A356" s="7">
        <v>2780</v>
      </c>
      <c r="B356" s="30" t="s">
        <v>164</v>
      </c>
      <c r="C356" s="7"/>
      <c r="D356" s="19">
        <f>SUM(D357:D359)</f>
        <v>0</v>
      </c>
    </row>
    <row r="357" spans="1:4" ht="12.75" customHeight="1">
      <c r="A357" s="7"/>
      <c r="B357" s="13" t="s">
        <v>35</v>
      </c>
      <c r="C357" s="7"/>
      <c r="D357" s="14">
        <v>-394</v>
      </c>
    </row>
    <row r="358" spans="1:4" ht="12.75" customHeight="1">
      <c r="A358" s="7"/>
      <c r="B358" s="13" t="s">
        <v>145</v>
      </c>
      <c r="C358" s="7"/>
      <c r="D358" s="14">
        <v>-106</v>
      </c>
    </row>
    <row r="359" spans="1:4" ht="12.75" customHeight="1">
      <c r="A359" s="7"/>
      <c r="B359" s="13" t="s">
        <v>58</v>
      </c>
      <c r="C359" s="7"/>
      <c r="D359" s="14">
        <v>500</v>
      </c>
    </row>
    <row r="360" spans="1:4" ht="12.75" customHeight="1">
      <c r="A360" s="7">
        <v>2720</v>
      </c>
      <c r="B360" s="30" t="s">
        <v>236</v>
      </c>
      <c r="C360" s="6"/>
      <c r="D360" s="25">
        <f>SUM(D361:D362)</f>
        <v>688</v>
      </c>
    </row>
    <row r="361" spans="1:4" ht="12.75" customHeight="1">
      <c r="A361" s="7"/>
      <c r="B361" s="13" t="s">
        <v>58</v>
      </c>
      <c r="C361" s="6"/>
      <c r="D361" s="15">
        <v>78</v>
      </c>
    </row>
    <row r="362" spans="1:4" ht="12.75" customHeight="1">
      <c r="A362" s="7"/>
      <c r="B362" s="13" t="s">
        <v>146</v>
      </c>
      <c r="C362" s="6"/>
      <c r="D362" s="15">
        <v>610</v>
      </c>
    </row>
    <row r="363" spans="1:4" ht="12.75" customHeight="1">
      <c r="A363" s="7">
        <v>2875</v>
      </c>
      <c r="B363" s="24" t="s">
        <v>132</v>
      </c>
      <c r="C363" s="6"/>
      <c r="D363" s="22">
        <f>SUM(D364:D368)</f>
        <v>2800</v>
      </c>
    </row>
    <row r="364" spans="1:4" ht="12.75" customHeight="1">
      <c r="A364" s="7"/>
      <c r="B364" s="13" t="s">
        <v>35</v>
      </c>
      <c r="C364" s="6"/>
      <c r="D364" s="14">
        <v>1100</v>
      </c>
    </row>
    <row r="365" spans="1:4" ht="12.75" customHeight="1">
      <c r="A365" s="7"/>
      <c r="B365" s="13" t="s">
        <v>145</v>
      </c>
      <c r="C365" s="6"/>
      <c r="D365" s="14">
        <v>297</v>
      </c>
    </row>
    <row r="366" spans="1:4" ht="12.75" customHeight="1">
      <c r="A366" s="6"/>
      <c r="B366" s="13" t="s">
        <v>58</v>
      </c>
      <c r="C366" s="6"/>
      <c r="D366" s="14">
        <v>1213</v>
      </c>
    </row>
    <row r="367" spans="1:4" ht="12.75" customHeight="1">
      <c r="A367" s="6"/>
      <c r="B367" s="13" t="s">
        <v>161</v>
      </c>
      <c r="C367" s="6"/>
      <c r="D367" s="14">
        <v>119</v>
      </c>
    </row>
    <row r="368" spans="1:4" ht="12.75" customHeight="1">
      <c r="A368" s="6"/>
      <c r="B368" s="13" t="s">
        <v>146</v>
      </c>
      <c r="C368" s="6"/>
      <c r="D368" s="14">
        <v>71</v>
      </c>
    </row>
    <row r="369" spans="1:4" ht="12.75" customHeight="1">
      <c r="A369" s="7">
        <v>2880</v>
      </c>
      <c r="B369" s="30" t="s">
        <v>165</v>
      </c>
      <c r="C369" s="6"/>
      <c r="D369" s="15">
        <v>1680</v>
      </c>
    </row>
    <row r="370" spans="1:4" ht="12.75" customHeight="1">
      <c r="A370" s="7">
        <v>2985</v>
      </c>
      <c r="B370" s="30" t="s">
        <v>166</v>
      </c>
      <c r="C370" s="6"/>
      <c r="D370" s="15">
        <v>7100</v>
      </c>
    </row>
    <row r="371" spans="1:4" ht="12.75" customHeight="1">
      <c r="A371" s="6" t="s">
        <v>59</v>
      </c>
      <c r="B371" s="30"/>
      <c r="C371" s="6"/>
      <c r="D371" s="25">
        <f>SUM(D306+D307+D311+D314+D315+D316+D317+D318+D319+D322+D326+D329+D332+D337+D341+D344+D349+D350+D363+D370+D360+D356+D369)</f>
        <v>53309</v>
      </c>
    </row>
    <row r="372" spans="1:4" ht="12.75" customHeight="1">
      <c r="A372" s="6"/>
      <c r="B372" s="30"/>
      <c r="C372" s="6"/>
      <c r="D372" s="25"/>
    </row>
    <row r="373" spans="1:4" ht="12.75" customHeight="1">
      <c r="A373" s="6" t="s">
        <v>142</v>
      </c>
      <c r="B373" s="54"/>
      <c r="C373" s="6"/>
      <c r="D373" s="22"/>
    </row>
    <row r="374" spans="1:4" ht="12.75" customHeight="1">
      <c r="A374" s="15">
        <v>2305</v>
      </c>
      <c r="B374" s="24" t="s">
        <v>34</v>
      </c>
      <c r="C374" s="6"/>
      <c r="D374" s="22">
        <f>SUM(D375:D376)</f>
        <v>466</v>
      </c>
    </row>
    <row r="375" spans="1:4" ht="12.75" customHeight="1">
      <c r="A375" s="15"/>
      <c r="B375" s="24" t="s">
        <v>35</v>
      </c>
      <c r="C375" s="6"/>
      <c r="D375" s="15">
        <v>367</v>
      </c>
    </row>
    <row r="376" spans="1:4" ht="12.75" customHeight="1">
      <c r="A376" s="15"/>
      <c r="B376" s="27" t="s">
        <v>36</v>
      </c>
      <c r="C376" s="6"/>
      <c r="D376" s="15">
        <v>99</v>
      </c>
    </row>
    <row r="377" spans="1:4" ht="12.75" customHeight="1">
      <c r="A377" s="15">
        <v>2309</v>
      </c>
      <c r="B377" s="24" t="s">
        <v>37</v>
      </c>
      <c r="C377" s="6"/>
      <c r="D377" s="22">
        <f>SUM(D378:D379)</f>
        <v>462</v>
      </c>
    </row>
    <row r="378" spans="1:4" ht="12.75" customHeight="1">
      <c r="A378" s="15"/>
      <c r="B378" s="24" t="s">
        <v>35</v>
      </c>
      <c r="C378" s="6"/>
      <c r="D378" s="15">
        <v>364</v>
      </c>
    </row>
    <row r="379" spans="1:4" ht="12.75" customHeight="1">
      <c r="A379" s="15"/>
      <c r="B379" s="70" t="s">
        <v>36</v>
      </c>
      <c r="C379" s="6"/>
      <c r="D379" s="15">
        <v>98</v>
      </c>
    </row>
    <row r="380" spans="1:4" ht="12.75" customHeight="1">
      <c r="A380" s="15"/>
      <c r="B380" s="71"/>
      <c r="C380" s="6"/>
      <c r="D380" s="15"/>
    </row>
    <row r="381" spans="1:4" ht="12.75" customHeight="1">
      <c r="A381" s="15">
        <v>2310</v>
      </c>
      <c r="B381" s="24" t="s">
        <v>38</v>
      </c>
      <c r="C381" s="6"/>
      <c r="D381" s="22">
        <f>SUM(D382:D383)</f>
        <v>466</v>
      </c>
    </row>
    <row r="382" spans="1:4" ht="12.75" customHeight="1">
      <c r="A382" s="15"/>
      <c r="B382" s="24" t="s">
        <v>35</v>
      </c>
      <c r="C382" s="6"/>
      <c r="D382" s="15">
        <v>367</v>
      </c>
    </row>
    <row r="383" spans="1:4" ht="12.75" customHeight="1">
      <c r="A383" s="15"/>
      <c r="B383" s="26" t="s">
        <v>36</v>
      </c>
      <c r="C383" s="6"/>
      <c r="D383" s="15">
        <v>99</v>
      </c>
    </row>
    <row r="384" spans="1:4" ht="12.75" customHeight="1">
      <c r="A384" s="15">
        <v>2315</v>
      </c>
      <c r="B384" s="24" t="s">
        <v>39</v>
      </c>
      <c r="C384" s="6"/>
      <c r="D384" s="22">
        <f>SUM(D385:D386)</f>
        <v>436</v>
      </c>
    </row>
    <row r="385" spans="1:4" ht="12.75" customHeight="1">
      <c r="A385" s="15"/>
      <c r="B385" s="24" t="s">
        <v>35</v>
      </c>
      <c r="C385" s="6"/>
      <c r="D385" s="15">
        <v>343</v>
      </c>
    </row>
    <row r="386" spans="1:4" ht="12.75" customHeight="1">
      <c r="A386" s="15"/>
      <c r="B386" s="26" t="s">
        <v>36</v>
      </c>
      <c r="C386" s="6"/>
      <c r="D386" s="15">
        <v>93</v>
      </c>
    </row>
    <row r="387" spans="1:4" ht="12.75" customHeight="1">
      <c r="A387" s="15">
        <v>2325</v>
      </c>
      <c r="B387" s="24" t="s">
        <v>40</v>
      </c>
      <c r="C387" s="6"/>
      <c r="D387" s="22">
        <f>SUM(D388:D389)</f>
        <v>470</v>
      </c>
    </row>
    <row r="388" spans="1:4" ht="12.75" customHeight="1">
      <c r="A388" s="15"/>
      <c r="B388" s="24" t="s">
        <v>35</v>
      </c>
      <c r="C388" s="6"/>
      <c r="D388" s="15">
        <v>370</v>
      </c>
    </row>
    <row r="389" spans="1:4" ht="12.75" customHeight="1">
      <c r="A389" s="15"/>
      <c r="B389" s="26" t="s">
        <v>36</v>
      </c>
      <c r="C389" s="6"/>
      <c r="D389" s="15">
        <v>100</v>
      </c>
    </row>
    <row r="390" spans="1:4" ht="12.75" customHeight="1">
      <c r="A390" s="15">
        <v>2330</v>
      </c>
      <c r="B390" s="24" t="s">
        <v>41</v>
      </c>
      <c r="C390" s="6"/>
      <c r="D390" s="22">
        <f>SUM(D391:D392)</f>
        <v>441</v>
      </c>
    </row>
    <row r="391" spans="1:4" ht="12.75" customHeight="1">
      <c r="A391" s="15"/>
      <c r="B391" s="24" t="s">
        <v>35</v>
      </c>
      <c r="C391" s="6"/>
      <c r="D391" s="15">
        <v>347</v>
      </c>
    </row>
    <row r="392" spans="1:4" ht="12.75" customHeight="1">
      <c r="A392" s="15"/>
      <c r="B392" s="26" t="s">
        <v>36</v>
      </c>
      <c r="C392" s="6"/>
      <c r="D392" s="15">
        <v>94</v>
      </c>
    </row>
    <row r="393" spans="1:4" ht="12.75" customHeight="1">
      <c r="A393" s="15">
        <v>2335</v>
      </c>
      <c r="B393" s="24" t="s">
        <v>42</v>
      </c>
      <c r="C393" s="6"/>
      <c r="D393" s="22">
        <f>SUM(D394:D395)</f>
        <v>433</v>
      </c>
    </row>
    <row r="394" spans="1:4" ht="12.75" customHeight="1">
      <c r="A394" s="15"/>
      <c r="B394" s="24" t="s">
        <v>35</v>
      </c>
      <c r="C394" s="6"/>
      <c r="D394" s="15">
        <v>341</v>
      </c>
    </row>
    <row r="395" spans="1:4" ht="12.75" customHeight="1">
      <c r="A395" s="15"/>
      <c r="B395" s="26" t="s">
        <v>36</v>
      </c>
      <c r="C395" s="6"/>
      <c r="D395" s="15">
        <v>92</v>
      </c>
    </row>
    <row r="396" spans="1:4" ht="12.75" customHeight="1">
      <c r="A396" s="15">
        <v>2345</v>
      </c>
      <c r="B396" s="24" t="s">
        <v>43</v>
      </c>
      <c r="C396" s="6"/>
      <c r="D396" s="22">
        <f>SUM(D397:D398)</f>
        <v>345</v>
      </c>
    </row>
    <row r="397" spans="1:4" ht="12.75" customHeight="1">
      <c r="A397" s="15"/>
      <c r="B397" s="24" t="s">
        <v>35</v>
      </c>
      <c r="C397" s="6"/>
      <c r="D397" s="15">
        <v>272</v>
      </c>
    </row>
    <row r="398" spans="1:4" ht="12.75" customHeight="1">
      <c r="A398" s="15"/>
      <c r="B398" s="26" t="s">
        <v>36</v>
      </c>
      <c r="C398" s="6"/>
      <c r="D398" s="15">
        <v>73</v>
      </c>
    </row>
    <row r="399" spans="1:4" ht="12.75" customHeight="1">
      <c r="A399" s="15">
        <v>2360</v>
      </c>
      <c r="B399" s="24" t="s">
        <v>44</v>
      </c>
      <c r="C399" s="6"/>
      <c r="D399" s="22">
        <f>SUM(D400:D401)</f>
        <v>429</v>
      </c>
    </row>
    <row r="400" spans="1:4" ht="12.75" customHeight="1">
      <c r="A400" s="15"/>
      <c r="B400" s="24" t="s">
        <v>35</v>
      </c>
      <c r="C400" s="6"/>
      <c r="D400" s="15">
        <v>338</v>
      </c>
    </row>
    <row r="401" spans="1:4" ht="12.75" customHeight="1">
      <c r="A401" s="15"/>
      <c r="B401" s="26" t="s">
        <v>36</v>
      </c>
      <c r="C401" s="6"/>
      <c r="D401" s="15">
        <v>91</v>
      </c>
    </row>
    <row r="402" spans="1:4" ht="12.75" customHeight="1">
      <c r="A402" s="7">
        <v>2510</v>
      </c>
      <c r="B402" s="24" t="s">
        <v>45</v>
      </c>
      <c r="C402" s="6"/>
      <c r="D402" s="22">
        <f>SUM(D403:D404)</f>
        <v>432</v>
      </c>
    </row>
    <row r="403" spans="1:4" ht="12.75" customHeight="1">
      <c r="A403" s="7"/>
      <c r="B403" s="24" t="s">
        <v>35</v>
      </c>
      <c r="C403" s="6"/>
      <c r="D403" s="15">
        <v>340</v>
      </c>
    </row>
    <row r="404" spans="1:4" ht="12.75" customHeight="1">
      <c r="A404" s="7"/>
      <c r="B404" s="28" t="s">
        <v>36</v>
      </c>
      <c r="C404" s="6"/>
      <c r="D404" s="15">
        <v>92</v>
      </c>
    </row>
    <row r="405" spans="1:4" ht="12.75" customHeight="1">
      <c r="A405" s="7">
        <v>2520</v>
      </c>
      <c r="B405" s="24" t="s">
        <v>46</v>
      </c>
      <c r="C405" s="6"/>
      <c r="D405" s="22">
        <f>SUM(D406:D407)</f>
        <v>500</v>
      </c>
    </row>
    <row r="406" spans="1:4" ht="12.75" customHeight="1">
      <c r="A406" s="7"/>
      <c r="B406" s="24" t="s">
        <v>35</v>
      </c>
      <c r="C406" s="6"/>
      <c r="D406" s="15">
        <v>394</v>
      </c>
    </row>
    <row r="407" spans="1:4" ht="12.75" customHeight="1">
      <c r="A407" s="7"/>
      <c r="B407" s="28" t="s">
        <v>36</v>
      </c>
      <c r="C407" s="6"/>
      <c r="D407" s="15">
        <v>106</v>
      </c>
    </row>
    <row r="408" spans="1:4" ht="12.75" customHeight="1">
      <c r="A408" s="7">
        <v>2515</v>
      </c>
      <c r="B408" s="24" t="s">
        <v>47</v>
      </c>
      <c r="C408" s="6"/>
      <c r="D408" s="22">
        <f>SUM(D409:D410)</f>
        <v>438</v>
      </c>
    </row>
    <row r="409" spans="1:4" ht="12.75" customHeight="1">
      <c r="A409" s="7"/>
      <c r="B409" s="24" t="s">
        <v>35</v>
      </c>
      <c r="C409" s="6"/>
      <c r="D409" s="15">
        <v>345</v>
      </c>
    </row>
    <row r="410" spans="1:4" ht="12.75" customHeight="1">
      <c r="A410" s="7"/>
      <c r="B410" s="27" t="s">
        <v>36</v>
      </c>
      <c r="C410" s="6"/>
      <c r="D410" s="15">
        <v>93</v>
      </c>
    </row>
    <row r="411" spans="1:4" ht="12.75" customHeight="1">
      <c r="A411" s="7">
        <v>2530</v>
      </c>
      <c r="B411" s="27" t="s">
        <v>48</v>
      </c>
      <c r="C411" s="6"/>
      <c r="D411" s="22">
        <f>SUM(D412:D413)</f>
        <v>353</v>
      </c>
    </row>
    <row r="412" spans="1:4" ht="12.75" customHeight="1">
      <c r="A412" s="7"/>
      <c r="B412" s="27" t="s">
        <v>35</v>
      </c>
      <c r="C412" s="6"/>
      <c r="D412" s="15">
        <v>278</v>
      </c>
    </row>
    <row r="413" spans="1:4" ht="12.75" customHeight="1">
      <c r="A413" s="7"/>
      <c r="B413" s="27" t="s">
        <v>36</v>
      </c>
      <c r="C413" s="6"/>
      <c r="D413" s="15">
        <v>75</v>
      </c>
    </row>
    <row r="414" spans="1:4" ht="12.75" customHeight="1">
      <c r="A414" s="7">
        <v>2540</v>
      </c>
      <c r="B414" s="24" t="s">
        <v>49</v>
      </c>
      <c r="C414" s="6"/>
      <c r="D414" s="22">
        <f>SUM(D415:D416)</f>
        <v>349</v>
      </c>
    </row>
    <row r="415" spans="1:4" ht="12.75" customHeight="1">
      <c r="A415" s="7"/>
      <c r="B415" s="24" t="s">
        <v>35</v>
      </c>
      <c r="C415" s="6"/>
      <c r="D415" s="15">
        <v>275</v>
      </c>
    </row>
    <row r="416" spans="1:4" ht="12.75" customHeight="1">
      <c r="A416" s="7"/>
      <c r="B416" s="27" t="s">
        <v>36</v>
      </c>
      <c r="C416" s="6"/>
      <c r="D416" s="15">
        <v>74</v>
      </c>
    </row>
    <row r="417" spans="1:4" ht="12.75" customHeight="1">
      <c r="A417" s="7">
        <v>2560</v>
      </c>
      <c r="B417" s="72" t="s">
        <v>50</v>
      </c>
      <c r="C417" s="6"/>
      <c r="D417" s="22">
        <f>SUM(D418:D419)</f>
        <v>457</v>
      </c>
    </row>
    <row r="418" spans="1:4" ht="12.75" customHeight="1">
      <c r="A418" s="7"/>
      <c r="B418" s="27" t="s">
        <v>35</v>
      </c>
      <c r="C418" s="6"/>
      <c r="D418" s="15">
        <v>360</v>
      </c>
    </row>
    <row r="419" spans="1:4" ht="12.75" customHeight="1">
      <c r="A419" s="7"/>
      <c r="B419" s="26" t="s">
        <v>36</v>
      </c>
      <c r="C419" s="6"/>
      <c r="D419" s="15">
        <v>97</v>
      </c>
    </row>
    <row r="420" spans="1:4" ht="12.75" customHeight="1">
      <c r="A420" s="7">
        <v>2630</v>
      </c>
      <c r="B420" s="24" t="s">
        <v>51</v>
      </c>
      <c r="C420" s="6"/>
      <c r="D420" s="22">
        <f>SUM(D421:D422)</f>
        <v>408</v>
      </c>
    </row>
    <row r="421" spans="1:4" ht="12.75" customHeight="1">
      <c r="A421" s="7"/>
      <c r="B421" s="24" t="s">
        <v>35</v>
      </c>
      <c r="C421" s="6"/>
      <c r="D421" s="15">
        <v>321</v>
      </c>
    </row>
    <row r="422" spans="1:4" ht="12.75" customHeight="1">
      <c r="A422" s="7"/>
      <c r="B422" s="27" t="s">
        <v>36</v>
      </c>
      <c r="C422" s="6"/>
      <c r="D422" s="15">
        <v>87</v>
      </c>
    </row>
    <row r="423" spans="1:4" ht="12.75" customHeight="1">
      <c r="A423" s="73">
        <v>2640</v>
      </c>
      <c r="B423" s="35" t="s">
        <v>52</v>
      </c>
      <c r="C423" s="6"/>
      <c r="D423" s="22">
        <f>SUM(D424:D425)</f>
        <v>489</v>
      </c>
    </row>
    <row r="424" spans="1:4" ht="12.75" customHeight="1">
      <c r="A424" s="7"/>
      <c r="B424" s="24" t="s">
        <v>35</v>
      </c>
      <c r="C424" s="6"/>
      <c r="D424" s="15">
        <v>385</v>
      </c>
    </row>
    <row r="425" spans="1:4" ht="12.75" customHeight="1">
      <c r="A425" s="7"/>
      <c r="B425" s="26" t="s">
        <v>36</v>
      </c>
      <c r="C425" s="6"/>
      <c r="D425" s="15">
        <v>104</v>
      </c>
    </row>
    <row r="426" spans="1:4" ht="12.75" customHeight="1">
      <c r="A426" s="7">
        <v>2650</v>
      </c>
      <c r="B426" s="24" t="s">
        <v>53</v>
      </c>
      <c r="C426" s="6"/>
      <c r="D426" s="22">
        <f>SUM(D427:D428)</f>
        <v>381</v>
      </c>
    </row>
    <row r="427" spans="1:4" ht="12.75" customHeight="1">
      <c r="A427" s="7"/>
      <c r="B427" s="24" t="s">
        <v>35</v>
      </c>
      <c r="C427" s="6"/>
      <c r="D427" s="15">
        <v>300</v>
      </c>
    </row>
    <row r="428" spans="1:4" ht="12.75" customHeight="1">
      <c r="A428" s="7"/>
      <c r="B428" s="26" t="s">
        <v>36</v>
      </c>
      <c r="C428" s="6"/>
      <c r="D428" s="15">
        <v>81</v>
      </c>
    </row>
    <row r="429" spans="1:4" ht="12.75" customHeight="1">
      <c r="A429" s="7">
        <v>2705</v>
      </c>
      <c r="B429" s="24" t="s">
        <v>54</v>
      </c>
      <c r="C429" s="6"/>
      <c r="D429" s="22">
        <f>SUM(D430:D431)</f>
        <v>1114</v>
      </c>
    </row>
    <row r="430" spans="1:4" ht="12.75" customHeight="1">
      <c r="A430" s="7"/>
      <c r="B430" s="24" t="s">
        <v>237</v>
      </c>
      <c r="C430" s="6"/>
      <c r="D430" s="15">
        <v>877</v>
      </c>
    </row>
    <row r="431" spans="1:4" ht="12.75" customHeight="1">
      <c r="A431" s="7"/>
      <c r="B431" s="26" t="s">
        <v>36</v>
      </c>
      <c r="C431" s="6"/>
      <c r="D431" s="15">
        <v>237</v>
      </c>
    </row>
    <row r="432" spans="1:4" ht="12.75" customHeight="1">
      <c r="A432" s="34">
        <v>2720</v>
      </c>
      <c r="B432" s="36" t="s">
        <v>55</v>
      </c>
      <c r="C432" s="6"/>
      <c r="D432" s="22">
        <f>SUM(D433:D434)</f>
        <v>460</v>
      </c>
    </row>
    <row r="433" spans="1:4" ht="12.75" customHeight="1">
      <c r="A433" s="7"/>
      <c r="B433" s="7" t="s">
        <v>35</v>
      </c>
      <c r="C433" s="6"/>
      <c r="D433" s="15">
        <v>281</v>
      </c>
    </row>
    <row r="434" spans="1:4" ht="12.75" customHeight="1">
      <c r="A434" s="7"/>
      <c r="B434" s="26" t="s">
        <v>36</v>
      </c>
      <c r="C434" s="6"/>
      <c r="D434" s="15">
        <v>179</v>
      </c>
    </row>
    <row r="435" spans="1:4" ht="12.75" customHeight="1">
      <c r="A435" s="7">
        <v>2790</v>
      </c>
      <c r="B435" s="24" t="s">
        <v>167</v>
      </c>
      <c r="C435" s="6"/>
      <c r="D435" s="22">
        <f>SUM(D436:D437)</f>
        <v>484</v>
      </c>
    </row>
    <row r="436" spans="1:4" ht="12.75" customHeight="1">
      <c r="A436" s="7"/>
      <c r="B436" s="24" t="s">
        <v>35</v>
      </c>
      <c r="C436" s="6"/>
      <c r="D436" s="15">
        <v>381</v>
      </c>
    </row>
    <row r="437" spans="1:4" ht="12.75" customHeight="1">
      <c r="A437" s="7"/>
      <c r="B437" s="26" t="s">
        <v>36</v>
      </c>
      <c r="C437" s="6"/>
      <c r="D437" s="15">
        <v>103</v>
      </c>
    </row>
    <row r="438" spans="1:4" ht="12.75" customHeight="1">
      <c r="A438" s="7">
        <v>2850</v>
      </c>
      <c r="B438" s="24" t="s">
        <v>57</v>
      </c>
      <c r="C438" s="6"/>
      <c r="D438" s="22">
        <f>SUM(D439:D440)</f>
        <v>382</v>
      </c>
    </row>
    <row r="439" spans="1:4" ht="12.75" customHeight="1">
      <c r="A439" s="7"/>
      <c r="B439" s="24" t="s">
        <v>35</v>
      </c>
      <c r="C439" s="6"/>
      <c r="D439" s="15">
        <v>301</v>
      </c>
    </row>
    <row r="440" spans="1:4" ht="12.75" customHeight="1">
      <c r="A440" s="7"/>
      <c r="B440" s="26" t="s">
        <v>36</v>
      </c>
      <c r="C440" s="6"/>
      <c r="D440" s="15">
        <v>81</v>
      </c>
    </row>
    <row r="441" spans="1:4" ht="12.75" customHeight="1">
      <c r="A441" s="34">
        <v>2875</v>
      </c>
      <c r="B441" s="36" t="s">
        <v>132</v>
      </c>
      <c r="C441" s="6"/>
      <c r="D441" s="22">
        <f>SUM(D442:D443)</f>
        <v>561</v>
      </c>
    </row>
    <row r="442" spans="1:4" ht="12.75" customHeight="1">
      <c r="A442" s="7"/>
      <c r="B442" s="7" t="s">
        <v>35</v>
      </c>
      <c r="C442" s="6"/>
      <c r="D442" s="15">
        <v>442</v>
      </c>
    </row>
    <row r="443" spans="1:4" ht="12.75" customHeight="1">
      <c r="A443" s="7"/>
      <c r="B443" s="27" t="s">
        <v>36</v>
      </c>
      <c r="C443" s="6"/>
      <c r="D443" s="15">
        <v>119</v>
      </c>
    </row>
    <row r="444" spans="1:4" ht="12.75" customHeight="1">
      <c r="A444" s="6" t="s">
        <v>59</v>
      </c>
      <c r="B444" s="54"/>
      <c r="C444" s="6"/>
      <c r="D444" s="22">
        <f>SUM(D441+D438+D435+D432+D429+D426+D423+D420+D414+D408+D405+D402+D399+D396+D393+D390+D387+D384+D381+D377+D374+D411+D417)</f>
        <v>10756</v>
      </c>
    </row>
    <row r="445" spans="1:4" ht="12.75" customHeight="1">
      <c r="A445" s="6"/>
      <c r="B445" s="30"/>
      <c r="C445" s="6"/>
      <c r="D445" s="25"/>
    </row>
    <row r="446" spans="1:4" ht="12.75" customHeight="1">
      <c r="A446" s="6" t="s">
        <v>168</v>
      </c>
      <c r="B446" s="54"/>
      <c r="C446" s="6"/>
      <c r="D446" s="22"/>
    </row>
    <row r="447" spans="1:4" ht="12.75" customHeight="1">
      <c r="A447" s="7">
        <v>3011</v>
      </c>
      <c r="B447" s="30" t="s">
        <v>169</v>
      </c>
      <c r="C447" s="6"/>
      <c r="D447" s="22">
        <f>SUM(D448:D449)</f>
        <v>327</v>
      </c>
    </row>
    <row r="448" spans="1:4" ht="12.75" customHeight="1">
      <c r="A448" s="6"/>
      <c r="B448" s="30" t="s">
        <v>35</v>
      </c>
      <c r="C448" s="6"/>
      <c r="D448" s="15">
        <v>239</v>
      </c>
    </row>
    <row r="449" spans="1:4" ht="12.75" customHeight="1">
      <c r="A449" s="6"/>
      <c r="B449" s="30" t="s">
        <v>170</v>
      </c>
      <c r="C449" s="6"/>
      <c r="D449" s="15">
        <v>88</v>
      </c>
    </row>
    <row r="450" spans="1:4" ht="12.75" customHeight="1">
      <c r="A450" s="7">
        <v>3012</v>
      </c>
      <c r="B450" s="30" t="s">
        <v>171</v>
      </c>
      <c r="C450" s="6"/>
      <c r="D450" s="22">
        <f>SUM(D451:D452)</f>
        <v>2371</v>
      </c>
    </row>
    <row r="451" spans="1:4" ht="12.75" customHeight="1">
      <c r="A451" s="6"/>
      <c r="B451" s="30" t="s">
        <v>35</v>
      </c>
      <c r="C451" s="6"/>
      <c r="D451" s="15">
        <v>1578</v>
      </c>
    </row>
    <row r="452" spans="1:4" ht="12.75" customHeight="1">
      <c r="A452" s="6"/>
      <c r="B452" s="27" t="s">
        <v>36</v>
      </c>
      <c r="C452" s="6"/>
      <c r="D452" s="15">
        <v>793</v>
      </c>
    </row>
    <row r="453" spans="1:4" ht="12.75" customHeight="1">
      <c r="A453" s="6"/>
      <c r="B453" s="30"/>
      <c r="C453" s="6"/>
      <c r="D453" s="15"/>
    </row>
    <row r="454" spans="1:4" ht="12.75" customHeight="1">
      <c r="A454" s="56"/>
      <c r="B454" s="31"/>
      <c r="C454" s="56"/>
      <c r="D454" s="33"/>
    </row>
    <row r="455" spans="1:4" ht="12.75" customHeight="1">
      <c r="A455" s="58"/>
      <c r="B455" s="74"/>
      <c r="C455" s="58"/>
      <c r="D455" s="75"/>
    </row>
    <row r="456" spans="1:4" ht="12.75" customHeight="1">
      <c r="A456" s="58"/>
      <c r="B456" s="74"/>
      <c r="C456" s="58"/>
      <c r="D456" s="75"/>
    </row>
    <row r="457" spans="1:4" ht="12.75" customHeight="1">
      <c r="A457" s="20">
        <v>3021</v>
      </c>
      <c r="B457" s="24" t="s">
        <v>172</v>
      </c>
      <c r="C457" s="6"/>
      <c r="D457" s="22">
        <f>SUM(D458:D460)</f>
        <v>-648</v>
      </c>
    </row>
    <row r="458" spans="1:4" ht="12.75" customHeight="1">
      <c r="A458" s="43"/>
      <c r="B458" s="30" t="s">
        <v>237</v>
      </c>
      <c r="C458" s="6"/>
      <c r="D458" s="15">
        <v>-23360</v>
      </c>
    </row>
    <row r="459" spans="1:4" ht="12.75" customHeight="1">
      <c r="A459" s="43"/>
      <c r="B459" s="30" t="s">
        <v>175</v>
      </c>
      <c r="C459" s="6"/>
      <c r="D459" s="15">
        <v>23362</v>
      </c>
    </row>
    <row r="460" spans="1:4" ht="12.75" customHeight="1">
      <c r="A460" s="43"/>
      <c r="B460" s="30" t="s">
        <v>238</v>
      </c>
      <c r="C460" s="6"/>
      <c r="D460" s="15">
        <v>-650</v>
      </c>
    </row>
    <row r="461" spans="1:4" ht="12.75" customHeight="1">
      <c r="A461" s="6" t="s">
        <v>173</v>
      </c>
      <c r="B461" s="30"/>
      <c r="C461" s="6"/>
      <c r="D461" s="22">
        <f>SUM(D447+D450+D457)</f>
        <v>2050</v>
      </c>
    </row>
    <row r="462" spans="1:4" ht="12.75" customHeight="1">
      <c r="A462" s="43"/>
      <c r="B462" s="54"/>
      <c r="C462" s="6"/>
      <c r="D462" s="22"/>
    </row>
    <row r="463" spans="1:4" ht="12.75" customHeight="1">
      <c r="A463" s="6" t="s">
        <v>174</v>
      </c>
      <c r="B463" s="23"/>
      <c r="C463" s="6"/>
      <c r="D463" s="22"/>
    </row>
    <row r="464" spans="1:4" ht="12.75" customHeight="1">
      <c r="A464" s="7">
        <v>3030</v>
      </c>
      <c r="B464" s="30" t="s">
        <v>64</v>
      </c>
      <c r="C464" s="6"/>
      <c r="D464" s="22"/>
    </row>
    <row r="465" spans="1:4" ht="12.75" customHeight="1">
      <c r="A465" s="7"/>
      <c r="B465" s="30" t="s">
        <v>35</v>
      </c>
      <c r="C465" s="6"/>
      <c r="D465" s="15">
        <v>-2087</v>
      </c>
    </row>
    <row r="466" spans="1:4" ht="12.75" customHeight="1">
      <c r="A466" s="7"/>
      <c r="B466" s="30" t="s">
        <v>175</v>
      </c>
      <c r="C466" s="6"/>
      <c r="D466" s="15">
        <v>-563</v>
      </c>
    </row>
    <row r="467" spans="1:4" ht="12.75" customHeight="1">
      <c r="A467" s="7"/>
      <c r="B467" s="30" t="s">
        <v>58</v>
      </c>
      <c r="C467" s="6"/>
      <c r="D467" s="15">
        <v>196</v>
      </c>
    </row>
    <row r="468" spans="1:4" ht="12.75" customHeight="1">
      <c r="A468" s="7"/>
      <c r="B468" s="30" t="s">
        <v>176</v>
      </c>
      <c r="C468" s="6"/>
      <c r="D468" s="15">
        <v>4667</v>
      </c>
    </row>
    <row r="469" spans="1:4" ht="12.75" customHeight="1">
      <c r="A469" s="7"/>
      <c r="B469" s="30" t="s">
        <v>177</v>
      </c>
      <c r="C469" s="6"/>
      <c r="D469" s="15">
        <v>-2213</v>
      </c>
    </row>
    <row r="470" spans="1:4" ht="12.75" customHeight="1">
      <c r="A470" s="6" t="s">
        <v>178</v>
      </c>
      <c r="B470" s="30"/>
      <c r="C470" s="6"/>
      <c r="D470" s="22">
        <f>SUM(D465:D469)</f>
        <v>0</v>
      </c>
    </row>
    <row r="471" spans="1:4" ht="12.75" customHeight="1">
      <c r="A471" s="43"/>
      <c r="B471" s="54"/>
      <c r="C471" s="6"/>
      <c r="D471" s="22"/>
    </row>
    <row r="472" spans="1:4" ht="12.75" customHeight="1">
      <c r="A472" s="6" t="s">
        <v>66</v>
      </c>
      <c r="B472" s="23"/>
      <c r="C472" s="6"/>
      <c r="D472" s="22"/>
    </row>
    <row r="473" spans="1:4" ht="12.75" customHeight="1">
      <c r="A473" s="7">
        <v>3081</v>
      </c>
      <c r="B473" s="30" t="s">
        <v>179</v>
      </c>
      <c r="C473" s="6"/>
      <c r="D473" s="22">
        <f>SUM(D474:D476)</f>
        <v>0</v>
      </c>
    </row>
    <row r="474" spans="1:4" ht="12.75" customHeight="1">
      <c r="A474" s="7"/>
      <c r="B474" s="30" t="s">
        <v>58</v>
      </c>
      <c r="C474" s="6"/>
      <c r="D474" s="14">
        <v>-500</v>
      </c>
    </row>
    <row r="475" spans="1:4" ht="12.75" customHeight="1">
      <c r="A475" s="7"/>
      <c r="B475" s="30" t="s">
        <v>180</v>
      </c>
      <c r="C475" s="6"/>
      <c r="D475" s="14">
        <v>-7500</v>
      </c>
    </row>
    <row r="476" spans="1:4" ht="12.75" customHeight="1">
      <c r="A476" s="6"/>
      <c r="B476" s="30" t="s">
        <v>181</v>
      </c>
      <c r="C476" s="6"/>
      <c r="D476" s="14">
        <v>8000</v>
      </c>
    </row>
    <row r="477" spans="1:4" ht="12.75" customHeight="1">
      <c r="A477" s="7">
        <v>3112</v>
      </c>
      <c r="B477" s="30" t="s">
        <v>182</v>
      </c>
      <c r="C477" s="6"/>
      <c r="D477" s="25">
        <v>5000</v>
      </c>
    </row>
    <row r="478" spans="1:4" ht="12.75" customHeight="1">
      <c r="A478" s="7">
        <v>3114</v>
      </c>
      <c r="B478" s="30" t="s">
        <v>183</v>
      </c>
      <c r="C478" s="6"/>
      <c r="D478" s="25">
        <f>SUM(D479:D481)</f>
        <v>0</v>
      </c>
    </row>
    <row r="479" spans="1:4" ht="12.75" customHeight="1">
      <c r="A479" s="7"/>
      <c r="B479" s="30" t="s">
        <v>58</v>
      </c>
      <c r="C479" s="6"/>
      <c r="D479" s="14">
        <v>-6032</v>
      </c>
    </row>
    <row r="480" spans="1:4" ht="12.75" customHeight="1">
      <c r="A480" s="7"/>
      <c r="B480" s="30" t="s">
        <v>176</v>
      </c>
      <c r="C480" s="6"/>
      <c r="D480" s="14">
        <v>1079</v>
      </c>
    </row>
    <row r="481" spans="1:4" ht="12.75" customHeight="1">
      <c r="A481" s="7"/>
      <c r="B481" s="30" t="s">
        <v>177</v>
      </c>
      <c r="C481" s="6"/>
      <c r="D481" s="14">
        <v>4953</v>
      </c>
    </row>
    <row r="482" spans="1:4" ht="12.75" customHeight="1">
      <c r="A482" s="7">
        <v>3121</v>
      </c>
      <c r="B482" s="30" t="s">
        <v>184</v>
      </c>
      <c r="C482" s="6"/>
      <c r="D482" s="25">
        <v>-1500</v>
      </c>
    </row>
    <row r="483" spans="1:4" ht="12.75" customHeight="1">
      <c r="A483" s="7">
        <v>3123</v>
      </c>
      <c r="B483" s="30" t="s">
        <v>185</v>
      </c>
      <c r="C483" s="6"/>
      <c r="D483" s="25">
        <v>5800</v>
      </c>
    </row>
    <row r="484" spans="1:4" ht="12.75" customHeight="1">
      <c r="A484" s="7">
        <v>3124</v>
      </c>
      <c r="B484" s="30" t="s">
        <v>186</v>
      </c>
      <c r="C484" s="6"/>
      <c r="D484" s="25">
        <v>21607</v>
      </c>
    </row>
    <row r="485" spans="1:4" ht="12.75" customHeight="1">
      <c r="A485" s="7">
        <v>3141</v>
      </c>
      <c r="B485" s="30" t="s">
        <v>187</v>
      </c>
      <c r="C485" s="6"/>
      <c r="D485" s="19">
        <f>SUM(D486:D487)</f>
        <v>150</v>
      </c>
    </row>
    <row r="486" spans="1:4" ht="12.75" customHeight="1">
      <c r="A486" s="7"/>
      <c r="B486" s="30" t="s">
        <v>180</v>
      </c>
      <c r="C486" s="6"/>
      <c r="D486" s="14">
        <v>-5992</v>
      </c>
    </row>
    <row r="487" spans="1:4" ht="12.75" customHeight="1">
      <c r="A487" s="7"/>
      <c r="B487" s="30" t="s">
        <v>181</v>
      </c>
      <c r="C487" s="6"/>
      <c r="D487" s="14">
        <v>6142</v>
      </c>
    </row>
    <row r="488" spans="1:4" ht="12.75" customHeight="1">
      <c r="A488" s="7">
        <v>3142</v>
      </c>
      <c r="B488" s="30" t="s">
        <v>188</v>
      </c>
      <c r="C488" s="6"/>
      <c r="D488" s="25">
        <f>SUM(D489:D491)</f>
        <v>0</v>
      </c>
    </row>
    <row r="489" spans="1:4" ht="12.75" customHeight="1">
      <c r="A489" s="7"/>
      <c r="B489" s="30" t="s">
        <v>35</v>
      </c>
      <c r="C489" s="6"/>
      <c r="D489" s="14">
        <v>58</v>
      </c>
    </row>
    <row r="490" spans="1:4" ht="12.75" customHeight="1">
      <c r="A490" s="7"/>
      <c r="B490" s="30" t="s">
        <v>189</v>
      </c>
      <c r="C490" s="6"/>
      <c r="D490" s="14">
        <v>120</v>
      </c>
    </row>
    <row r="491" spans="1:4" ht="12.75" customHeight="1">
      <c r="A491" s="7"/>
      <c r="B491" s="30" t="s">
        <v>58</v>
      </c>
      <c r="C491" s="6"/>
      <c r="D491" s="14">
        <v>-178</v>
      </c>
    </row>
    <row r="492" spans="1:4" ht="12.75" customHeight="1">
      <c r="A492" s="7">
        <v>3143</v>
      </c>
      <c r="B492" s="30" t="s">
        <v>190</v>
      </c>
      <c r="C492" s="6"/>
      <c r="D492" s="19">
        <f>SUM(D493:D494)</f>
        <v>0</v>
      </c>
    </row>
    <row r="493" spans="1:4" ht="12.75" customHeight="1">
      <c r="A493" s="7"/>
      <c r="B493" s="13" t="s">
        <v>58</v>
      </c>
      <c r="C493" s="6"/>
      <c r="D493" s="14">
        <v>-3000</v>
      </c>
    </row>
    <row r="494" spans="1:4" ht="12.75" customHeight="1">
      <c r="A494" s="7"/>
      <c r="B494" s="13" t="s">
        <v>191</v>
      </c>
      <c r="C494" s="6"/>
      <c r="D494" s="14">
        <v>3000</v>
      </c>
    </row>
    <row r="495" spans="1:4" ht="12.75" customHeight="1">
      <c r="A495" s="7">
        <v>3144</v>
      </c>
      <c r="B495" s="24" t="s">
        <v>192</v>
      </c>
      <c r="C495" s="6"/>
      <c r="D495" s="19">
        <f>SUM(D496:D497)</f>
        <v>0</v>
      </c>
    </row>
    <row r="496" spans="1:4" ht="12.75" customHeight="1">
      <c r="A496" s="7"/>
      <c r="B496" s="13" t="s">
        <v>58</v>
      </c>
      <c r="C496" s="6"/>
      <c r="D496" s="14">
        <v>2</v>
      </c>
    </row>
    <row r="497" spans="1:4" ht="12.75" customHeight="1">
      <c r="A497" s="7"/>
      <c r="B497" s="13" t="s">
        <v>193</v>
      </c>
      <c r="C497" s="6"/>
      <c r="D497" s="14">
        <v>-2</v>
      </c>
    </row>
    <row r="498" spans="1:4" ht="12.75" customHeight="1">
      <c r="A498" s="7">
        <v>3201</v>
      </c>
      <c r="B498" s="30" t="s">
        <v>194</v>
      </c>
      <c r="C498" s="6"/>
      <c r="D498" s="22">
        <f>SUM(D499:D502)</f>
        <v>0</v>
      </c>
    </row>
    <row r="499" spans="1:4" ht="12.75" customHeight="1">
      <c r="A499" s="7"/>
      <c r="B499" s="30" t="s">
        <v>35</v>
      </c>
      <c r="C499" s="6"/>
      <c r="D499" s="14">
        <v>1754</v>
      </c>
    </row>
    <row r="500" spans="1:4" ht="12.75" customHeight="1">
      <c r="A500" s="7"/>
      <c r="B500" s="30" t="s">
        <v>189</v>
      </c>
      <c r="C500" s="6"/>
      <c r="D500" s="14">
        <v>234</v>
      </c>
    </row>
    <row r="501" spans="1:4" ht="12.75" customHeight="1">
      <c r="A501" s="7"/>
      <c r="B501" s="30" t="s">
        <v>58</v>
      </c>
      <c r="C501" s="6"/>
      <c r="D501" s="14">
        <v>-2102</v>
      </c>
    </row>
    <row r="502" spans="1:4" ht="12.75" customHeight="1">
      <c r="A502" s="7"/>
      <c r="B502" s="30" t="s">
        <v>193</v>
      </c>
      <c r="C502" s="6"/>
      <c r="D502" s="14">
        <v>114</v>
      </c>
    </row>
    <row r="503" spans="1:4" ht="12.75" customHeight="1">
      <c r="A503" s="7">
        <v>3203</v>
      </c>
      <c r="B503" s="24" t="s">
        <v>95</v>
      </c>
      <c r="C503" s="6"/>
      <c r="D503" s="25">
        <f>SUM(D504:D506)</f>
        <v>0</v>
      </c>
    </row>
    <row r="504" spans="1:4" ht="12.75" customHeight="1">
      <c r="A504" s="7"/>
      <c r="B504" s="13" t="s">
        <v>58</v>
      </c>
      <c r="C504" s="6"/>
      <c r="D504" s="14">
        <v>-488</v>
      </c>
    </row>
    <row r="505" spans="1:4" ht="12.75" customHeight="1">
      <c r="A505" s="7"/>
      <c r="B505" s="13" t="s">
        <v>180</v>
      </c>
      <c r="C505" s="6"/>
      <c r="D505" s="14">
        <v>1300</v>
      </c>
    </row>
    <row r="506" spans="1:4" ht="12.75" customHeight="1">
      <c r="A506" s="7"/>
      <c r="B506" s="13" t="s">
        <v>176</v>
      </c>
      <c r="C506" s="6"/>
      <c r="D506" s="14">
        <v>-812</v>
      </c>
    </row>
    <row r="507" spans="1:4" ht="12.75" customHeight="1">
      <c r="A507" s="7">
        <v>3204</v>
      </c>
      <c r="B507" s="30" t="s">
        <v>195</v>
      </c>
      <c r="C507" s="6"/>
      <c r="D507" s="25">
        <v>-11930</v>
      </c>
    </row>
    <row r="508" spans="1:4" ht="12.75" customHeight="1">
      <c r="A508" s="7">
        <v>3205</v>
      </c>
      <c r="B508" s="30" t="s">
        <v>196</v>
      </c>
      <c r="C508" s="6"/>
      <c r="D508" s="25">
        <f>SUM(D509:D511)</f>
        <v>5178</v>
      </c>
    </row>
    <row r="509" spans="1:4" ht="12.75" customHeight="1">
      <c r="A509" s="7"/>
      <c r="B509" s="13" t="s">
        <v>35</v>
      </c>
      <c r="C509" s="6"/>
      <c r="D509" s="14">
        <v>570</v>
      </c>
    </row>
    <row r="510" spans="1:4" ht="12.75" customHeight="1">
      <c r="A510" s="7"/>
      <c r="B510" s="13" t="s">
        <v>197</v>
      </c>
      <c r="C510" s="6"/>
      <c r="D510" s="14">
        <v>108</v>
      </c>
    </row>
    <row r="511" spans="1:4" ht="12.75" customHeight="1">
      <c r="A511" s="7"/>
      <c r="B511" s="13" t="s">
        <v>58</v>
      </c>
      <c r="C511" s="6"/>
      <c r="D511" s="14">
        <v>4500</v>
      </c>
    </row>
    <row r="512" spans="1:4" ht="12.75" customHeight="1">
      <c r="A512" s="7">
        <v>3207</v>
      </c>
      <c r="B512" s="30" t="s">
        <v>198</v>
      </c>
      <c r="C512" s="6"/>
      <c r="D512" s="25">
        <v>1095</v>
      </c>
    </row>
    <row r="513" spans="1:4" ht="12.75" customHeight="1">
      <c r="A513" s="7">
        <v>3209</v>
      </c>
      <c r="B513" s="30" t="s">
        <v>199</v>
      </c>
      <c r="C513" s="6"/>
      <c r="D513" s="19">
        <f>SUM(D514:D515)</f>
        <v>0</v>
      </c>
    </row>
    <row r="514" spans="1:4" ht="12.75" customHeight="1">
      <c r="A514" s="7"/>
      <c r="B514" s="13" t="s">
        <v>197</v>
      </c>
      <c r="C514" s="6"/>
      <c r="D514" s="14">
        <v>89</v>
      </c>
    </row>
    <row r="515" spans="1:4" ht="12.75" customHeight="1">
      <c r="A515" s="7"/>
      <c r="B515" s="13" t="s">
        <v>58</v>
      </c>
      <c r="C515" s="6"/>
      <c r="D515" s="14">
        <v>-89</v>
      </c>
    </row>
    <row r="516" spans="1:4" ht="12.75" customHeight="1">
      <c r="A516" s="7">
        <v>3222</v>
      </c>
      <c r="B516" s="30" t="s">
        <v>200</v>
      </c>
      <c r="C516" s="6"/>
      <c r="D516" s="25">
        <v>-800</v>
      </c>
    </row>
    <row r="517" spans="1:4" ht="12.75" customHeight="1">
      <c r="A517" s="7">
        <v>3223</v>
      </c>
      <c r="B517" s="30" t="s">
        <v>201</v>
      </c>
      <c r="C517" s="6"/>
      <c r="D517" s="25">
        <v>20000</v>
      </c>
    </row>
    <row r="518" spans="1:4" ht="12.75" customHeight="1">
      <c r="A518" s="7">
        <v>3301</v>
      </c>
      <c r="B518" s="76" t="s">
        <v>202</v>
      </c>
      <c r="C518" s="63"/>
      <c r="D518" s="25">
        <f>SUM(D519:D522)</f>
        <v>0</v>
      </c>
    </row>
    <row r="519" spans="1:4" ht="12.75" customHeight="1">
      <c r="A519" s="7"/>
      <c r="B519" s="77" t="s">
        <v>35</v>
      </c>
      <c r="C519" s="63"/>
      <c r="D519" s="14">
        <v>10</v>
      </c>
    </row>
    <row r="520" spans="1:4" ht="12.75" customHeight="1">
      <c r="A520" s="7"/>
      <c r="B520" s="13" t="s">
        <v>197</v>
      </c>
      <c r="C520" s="63"/>
      <c r="D520" s="14">
        <v>16</v>
      </c>
    </row>
    <row r="521" spans="1:4" ht="12.75" customHeight="1">
      <c r="A521" s="7"/>
      <c r="B521" s="78" t="s">
        <v>58</v>
      </c>
      <c r="C521" s="63"/>
      <c r="D521" s="14">
        <v>7574</v>
      </c>
    </row>
    <row r="522" spans="1:4" ht="12.75" customHeight="1">
      <c r="A522" s="7"/>
      <c r="B522" s="78" t="s">
        <v>180</v>
      </c>
      <c r="C522" s="63"/>
      <c r="D522" s="14">
        <v>-7600</v>
      </c>
    </row>
    <row r="523" spans="1:4" ht="12.75" customHeight="1">
      <c r="A523" s="7">
        <v>3303</v>
      </c>
      <c r="B523" s="30" t="s">
        <v>67</v>
      </c>
      <c r="C523" s="6"/>
      <c r="D523" s="19">
        <f>SUM(D524:D525)</f>
        <v>0</v>
      </c>
    </row>
    <row r="524" spans="1:4" ht="12.75" customHeight="1">
      <c r="A524" s="7"/>
      <c r="B524" s="13" t="s">
        <v>58</v>
      </c>
      <c r="C524" s="8"/>
      <c r="D524" s="14">
        <v>236</v>
      </c>
    </row>
    <row r="525" spans="1:4" ht="12.75" customHeight="1">
      <c r="A525" s="7"/>
      <c r="B525" s="13" t="s">
        <v>181</v>
      </c>
      <c r="C525" s="8"/>
      <c r="D525" s="14">
        <v>-236</v>
      </c>
    </row>
    <row r="526" spans="1:4" ht="12.75" customHeight="1">
      <c r="A526" s="7">
        <v>3304</v>
      </c>
      <c r="B526" s="30" t="s">
        <v>68</v>
      </c>
      <c r="C526" s="8"/>
      <c r="D526" s="19">
        <f>SUM(D527:D528)</f>
        <v>0</v>
      </c>
    </row>
    <row r="527" spans="1:4" ht="12.75" customHeight="1">
      <c r="A527" s="7"/>
      <c r="B527" s="13" t="s">
        <v>58</v>
      </c>
      <c r="C527" s="8"/>
      <c r="D527" s="14">
        <v>132</v>
      </c>
    </row>
    <row r="528" spans="1:4" ht="12.75" customHeight="1">
      <c r="A528" s="7"/>
      <c r="B528" s="13" t="s">
        <v>181</v>
      </c>
      <c r="C528" s="8"/>
      <c r="D528" s="14">
        <v>-132</v>
      </c>
    </row>
    <row r="529" spans="1:4" ht="12.75" customHeight="1">
      <c r="A529" s="7">
        <v>3305</v>
      </c>
      <c r="B529" s="30" t="s">
        <v>69</v>
      </c>
      <c r="C529" s="8"/>
      <c r="D529" s="19">
        <f>SUM(D530:D531)</f>
        <v>0</v>
      </c>
    </row>
    <row r="530" spans="1:4" ht="12.75" customHeight="1">
      <c r="A530" s="7"/>
      <c r="B530" s="13" t="s">
        <v>58</v>
      </c>
      <c r="C530" s="8"/>
      <c r="D530" s="14">
        <v>26</v>
      </c>
    </row>
    <row r="531" spans="1:4" ht="12.75" customHeight="1">
      <c r="A531" s="7"/>
      <c r="B531" s="13" t="s">
        <v>181</v>
      </c>
      <c r="C531" s="8"/>
      <c r="D531" s="14">
        <v>-26</v>
      </c>
    </row>
    <row r="532" spans="1:4" ht="12.75" customHeight="1">
      <c r="A532" s="7"/>
      <c r="B532" s="13"/>
      <c r="C532" s="8"/>
      <c r="D532" s="14"/>
    </row>
    <row r="533" spans="1:4" ht="12.75" customHeight="1">
      <c r="A533" s="7">
        <v>3306</v>
      </c>
      <c r="B533" s="24" t="s">
        <v>70</v>
      </c>
      <c r="C533" s="8"/>
      <c r="D533" s="19">
        <f>SUM(D534:D535)</f>
        <v>0</v>
      </c>
    </row>
    <row r="534" spans="1:4" ht="12.75" customHeight="1">
      <c r="A534" s="7"/>
      <c r="B534" s="13" t="s">
        <v>58</v>
      </c>
      <c r="C534" s="8"/>
      <c r="D534" s="14">
        <v>487</v>
      </c>
    </row>
    <row r="535" spans="1:4" ht="12.75" customHeight="1">
      <c r="A535" s="7"/>
      <c r="B535" s="13" t="s">
        <v>181</v>
      </c>
      <c r="C535" s="8"/>
      <c r="D535" s="14">
        <v>-487</v>
      </c>
    </row>
    <row r="536" spans="1:4" ht="12.75" customHeight="1">
      <c r="A536" s="7">
        <v>3307</v>
      </c>
      <c r="B536" s="30" t="s">
        <v>203</v>
      </c>
      <c r="C536" s="8"/>
      <c r="D536" s="25">
        <v>19</v>
      </c>
    </row>
    <row r="537" spans="1:4" ht="12.75" customHeight="1">
      <c r="A537" s="7">
        <v>3308</v>
      </c>
      <c r="B537" s="30" t="s">
        <v>72</v>
      </c>
      <c r="C537" s="8"/>
      <c r="D537" s="19">
        <f>SUM(D538:D539)</f>
        <v>0</v>
      </c>
    </row>
    <row r="538" spans="1:4" ht="12.75" customHeight="1">
      <c r="A538" s="7"/>
      <c r="B538" s="13" t="s">
        <v>58</v>
      </c>
      <c r="C538" s="8"/>
      <c r="D538" s="14">
        <v>1523</v>
      </c>
    </row>
    <row r="539" spans="1:4" ht="12.75" customHeight="1">
      <c r="A539" s="7"/>
      <c r="B539" s="13" t="s">
        <v>181</v>
      </c>
      <c r="C539" s="8"/>
      <c r="D539" s="14">
        <v>-1523</v>
      </c>
    </row>
    <row r="540" spans="1:4" ht="12.75" customHeight="1">
      <c r="A540" s="7">
        <v>3309</v>
      </c>
      <c r="B540" s="30" t="s">
        <v>204</v>
      </c>
      <c r="C540" s="8"/>
      <c r="D540" s="19">
        <f>SUM(D541:D542)</f>
        <v>0</v>
      </c>
    </row>
    <row r="541" spans="1:4" ht="12.75" customHeight="1">
      <c r="A541" s="7"/>
      <c r="B541" s="13" t="s">
        <v>58</v>
      </c>
      <c r="C541" s="8"/>
      <c r="D541" s="14">
        <v>44</v>
      </c>
    </row>
    <row r="542" spans="1:4" ht="12.75" customHeight="1">
      <c r="A542" s="7"/>
      <c r="B542" s="13" t="s">
        <v>181</v>
      </c>
      <c r="C542" s="8"/>
      <c r="D542" s="14">
        <v>-44</v>
      </c>
    </row>
    <row r="543" spans="1:4" ht="12.75" customHeight="1">
      <c r="A543" s="7">
        <v>3311</v>
      </c>
      <c r="B543" s="30" t="s">
        <v>205</v>
      </c>
      <c r="C543" s="8"/>
      <c r="D543" s="25">
        <v>-25000</v>
      </c>
    </row>
    <row r="544" spans="1:4" ht="12.75" customHeight="1">
      <c r="A544" s="7">
        <v>3314</v>
      </c>
      <c r="B544" s="24" t="s">
        <v>206</v>
      </c>
      <c r="C544" s="8"/>
      <c r="D544" s="25">
        <f>SUM(D545:D546)</f>
        <v>-12304</v>
      </c>
    </row>
    <row r="545" spans="1:4" ht="12.75" customHeight="1">
      <c r="A545" s="7"/>
      <c r="B545" s="13" t="s">
        <v>58</v>
      </c>
      <c r="C545" s="8"/>
      <c r="D545" s="14">
        <v>196</v>
      </c>
    </row>
    <row r="546" spans="1:4" ht="12.75" customHeight="1">
      <c r="A546" s="7"/>
      <c r="B546" s="13" t="s">
        <v>181</v>
      </c>
      <c r="C546" s="8"/>
      <c r="D546" s="14">
        <v>-12500</v>
      </c>
    </row>
    <row r="547" spans="1:4" ht="12.75" customHeight="1">
      <c r="A547" s="7">
        <v>3315</v>
      </c>
      <c r="B547" s="24" t="s">
        <v>75</v>
      </c>
      <c r="C547" s="8"/>
      <c r="D547" s="25">
        <f>SUM(D548:D549)</f>
        <v>-11257</v>
      </c>
    </row>
    <row r="548" spans="1:4" ht="12.75" customHeight="1">
      <c r="A548" s="7"/>
      <c r="B548" s="13" t="s">
        <v>58</v>
      </c>
      <c r="C548" s="8"/>
      <c r="D548" s="14">
        <v>243</v>
      </c>
    </row>
    <row r="549" spans="1:4" ht="12.75" customHeight="1">
      <c r="A549" s="7"/>
      <c r="B549" s="13" t="s">
        <v>181</v>
      </c>
      <c r="C549" s="8"/>
      <c r="D549" s="14">
        <v>-11500</v>
      </c>
    </row>
    <row r="550" spans="1:4" ht="12.75" customHeight="1">
      <c r="A550" s="7">
        <v>3319</v>
      </c>
      <c r="B550" s="30" t="s">
        <v>239</v>
      </c>
      <c r="C550" s="8"/>
      <c r="D550" s="25">
        <v>5</v>
      </c>
    </row>
    <row r="551" spans="1:4" ht="12.75" customHeight="1">
      <c r="A551" s="7">
        <v>3321</v>
      </c>
      <c r="B551" s="30" t="s">
        <v>207</v>
      </c>
      <c r="C551" s="8"/>
      <c r="D551" s="25">
        <v>-10000</v>
      </c>
    </row>
    <row r="552" spans="1:4" ht="12.75" customHeight="1">
      <c r="A552" s="7">
        <v>3412</v>
      </c>
      <c r="B552" s="24" t="s">
        <v>208</v>
      </c>
      <c r="C552" s="8"/>
      <c r="D552" s="25">
        <f>SUM(D553:D555)</f>
        <v>0</v>
      </c>
    </row>
    <row r="553" spans="1:4" ht="12.75" customHeight="1">
      <c r="A553" s="7"/>
      <c r="B553" s="13" t="s">
        <v>35</v>
      </c>
      <c r="C553" s="8"/>
      <c r="D553" s="14">
        <v>367</v>
      </c>
    </row>
    <row r="554" spans="1:4" ht="12.75" customHeight="1">
      <c r="A554" s="7"/>
      <c r="B554" s="38" t="s">
        <v>197</v>
      </c>
      <c r="C554" s="8"/>
      <c r="D554" s="14">
        <v>110</v>
      </c>
    </row>
    <row r="555" spans="1:4" ht="12.75" customHeight="1">
      <c r="A555" s="7"/>
      <c r="B555" s="38" t="s">
        <v>58</v>
      </c>
      <c r="C555" s="8"/>
      <c r="D555" s="14">
        <v>-477</v>
      </c>
    </row>
    <row r="556" spans="1:4" ht="12.75" customHeight="1">
      <c r="A556" s="7">
        <v>3413</v>
      </c>
      <c r="B556" s="24" t="s">
        <v>209</v>
      </c>
      <c r="C556" s="8"/>
      <c r="D556" s="25">
        <f>SUM(D557:D558)</f>
        <v>0</v>
      </c>
    </row>
    <row r="557" spans="1:4" ht="12.75" customHeight="1">
      <c r="A557" s="7"/>
      <c r="B557" s="13" t="s">
        <v>58</v>
      </c>
      <c r="C557" s="8"/>
      <c r="D557" s="14">
        <v>-4150</v>
      </c>
    </row>
    <row r="558" spans="1:4" ht="12.75" customHeight="1">
      <c r="A558" s="7"/>
      <c r="B558" s="13" t="s">
        <v>210</v>
      </c>
      <c r="C558" s="8"/>
      <c r="D558" s="14">
        <v>4150</v>
      </c>
    </row>
    <row r="559" spans="1:4" ht="12.75" customHeight="1">
      <c r="A559" s="7">
        <v>3422</v>
      </c>
      <c r="B559" s="30" t="s">
        <v>240</v>
      </c>
      <c r="C559" s="8"/>
      <c r="D559" s="25">
        <f>SUM(D560:D561)</f>
        <v>5500</v>
      </c>
    </row>
    <row r="560" spans="1:4" ht="12.75" customHeight="1">
      <c r="A560" s="7"/>
      <c r="B560" s="13" t="s">
        <v>58</v>
      </c>
      <c r="C560" s="8"/>
      <c r="D560" s="14">
        <v>1622</v>
      </c>
    </row>
    <row r="561" spans="1:4" ht="12.75" customHeight="1">
      <c r="A561" s="7"/>
      <c r="B561" s="13" t="s">
        <v>210</v>
      </c>
      <c r="C561" s="8"/>
      <c r="D561" s="14">
        <v>3878</v>
      </c>
    </row>
    <row r="562" spans="1:4" ht="12.75" customHeight="1">
      <c r="A562" s="20">
        <v>3423</v>
      </c>
      <c r="B562" s="30" t="s">
        <v>211</v>
      </c>
      <c r="C562" s="6"/>
      <c r="D562" s="25">
        <f>SUM(D563:D564)</f>
        <v>0</v>
      </c>
    </row>
    <row r="563" spans="1:4" ht="12.75" customHeight="1">
      <c r="A563" s="20"/>
      <c r="B563" s="13" t="s">
        <v>58</v>
      </c>
      <c r="C563" s="6"/>
      <c r="D563" s="14">
        <v>-1200</v>
      </c>
    </row>
    <row r="564" spans="1:4" ht="12.75" customHeight="1">
      <c r="A564" s="20"/>
      <c r="B564" s="13" t="s">
        <v>212</v>
      </c>
      <c r="C564" s="6"/>
      <c r="D564" s="14">
        <v>1200</v>
      </c>
    </row>
    <row r="565" spans="1:4" ht="12.75" customHeight="1">
      <c r="A565" s="6" t="s">
        <v>81</v>
      </c>
      <c r="B565" s="54"/>
      <c r="C565" s="6"/>
      <c r="D565" s="22">
        <f>SUM(D562+D556+D552+D551+D550+D547+D544+D543+D540+D537+D536+D533+D529+D526+D523+D518+D513+D508+D503+D507+D512+D559+D484+D516+D477+D485+D488+D492+D495+D498+D517+D482+D483)</f>
        <v>-8437</v>
      </c>
    </row>
    <row r="566" spans="1:4" ht="12.75" customHeight="1">
      <c r="A566" s="6"/>
      <c r="B566" s="54"/>
      <c r="C566" s="6"/>
      <c r="D566" s="22"/>
    </row>
    <row r="567" spans="1:4" ht="12.75" customHeight="1">
      <c r="A567" s="6" t="s">
        <v>213</v>
      </c>
      <c r="B567" s="54"/>
      <c r="C567" s="6"/>
      <c r="D567" s="22"/>
    </row>
    <row r="568" spans="1:4" ht="12.75" customHeight="1">
      <c r="A568" s="7">
        <v>3911</v>
      </c>
      <c r="B568" s="30" t="s">
        <v>214</v>
      </c>
      <c r="C568" s="6"/>
      <c r="D568" s="15">
        <v>2342</v>
      </c>
    </row>
    <row r="569" spans="1:4" ht="12.75" customHeight="1">
      <c r="A569" s="7">
        <v>3923</v>
      </c>
      <c r="B569" s="30" t="s">
        <v>215</v>
      </c>
      <c r="C569" s="6"/>
      <c r="D569" s="15">
        <v>900</v>
      </c>
    </row>
    <row r="570" spans="1:4" ht="12.75" customHeight="1">
      <c r="A570" s="7">
        <v>3924</v>
      </c>
      <c r="B570" s="30" t="s">
        <v>216</v>
      </c>
      <c r="C570" s="7"/>
      <c r="D570" s="15">
        <v>6000</v>
      </c>
    </row>
    <row r="571" spans="1:4" ht="12.75" customHeight="1">
      <c r="A571" s="7">
        <v>3926</v>
      </c>
      <c r="B571" s="30" t="s">
        <v>217</v>
      </c>
      <c r="C571" s="7"/>
      <c r="D571" s="15">
        <v>2000</v>
      </c>
    </row>
    <row r="572" spans="1:4" ht="12.75" customHeight="1">
      <c r="A572" s="7">
        <v>3927</v>
      </c>
      <c r="B572" s="30" t="s">
        <v>218</v>
      </c>
      <c r="C572" s="7"/>
      <c r="D572" s="15">
        <v>1778</v>
      </c>
    </row>
    <row r="573" spans="1:4" ht="12.75" customHeight="1">
      <c r="A573" s="6" t="s">
        <v>219</v>
      </c>
      <c r="B573" s="54"/>
      <c r="C573" s="6"/>
      <c r="D573" s="22">
        <f>SUM(D568:D572)</f>
        <v>13020</v>
      </c>
    </row>
    <row r="574" spans="1:4" ht="12.75" customHeight="1">
      <c r="A574" s="6"/>
      <c r="B574" s="54"/>
      <c r="C574" s="6"/>
      <c r="D574" s="22"/>
    </row>
    <row r="575" spans="1:4" ht="12.75" customHeight="1">
      <c r="A575" s="6" t="s">
        <v>220</v>
      </c>
      <c r="B575" s="23"/>
      <c r="C575" s="6"/>
      <c r="D575" s="22"/>
    </row>
    <row r="576" spans="1:4" ht="12.75" customHeight="1">
      <c r="A576" s="7">
        <v>4121</v>
      </c>
      <c r="B576" s="30" t="s">
        <v>221</v>
      </c>
      <c r="C576" s="6"/>
      <c r="D576" s="15">
        <v>-1520</v>
      </c>
    </row>
    <row r="577" spans="1:4" ht="12.75" customHeight="1">
      <c r="A577" s="7">
        <v>4137</v>
      </c>
      <c r="B577" s="30" t="s">
        <v>222</v>
      </c>
      <c r="C577" s="6"/>
      <c r="D577" s="15">
        <v>-1250</v>
      </c>
    </row>
    <row r="578" spans="1:4" ht="12.75" customHeight="1">
      <c r="A578" s="7">
        <v>4285</v>
      </c>
      <c r="B578" s="30" t="s">
        <v>223</v>
      </c>
      <c r="C578" s="6"/>
      <c r="D578" s="15">
        <v>1520</v>
      </c>
    </row>
    <row r="579" spans="1:4" ht="12.75" customHeight="1">
      <c r="A579" s="6" t="s">
        <v>224</v>
      </c>
      <c r="B579" s="30"/>
      <c r="C579" s="6"/>
      <c r="D579" s="25">
        <f>SUM(D576:D578)</f>
        <v>-1250</v>
      </c>
    </row>
    <row r="580" spans="1:4" ht="12.75" customHeight="1">
      <c r="A580" s="6"/>
      <c r="B580" s="23"/>
      <c r="C580" s="6"/>
      <c r="D580" s="22"/>
    </row>
    <row r="581" spans="1:4" ht="12.75" customHeight="1">
      <c r="A581" s="6" t="s">
        <v>225</v>
      </c>
      <c r="B581" s="54"/>
      <c r="C581" s="6"/>
      <c r="D581" s="22"/>
    </row>
    <row r="582" spans="1:4" ht="12.75" customHeight="1">
      <c r="A582" s="7">
        <v>5033</v>
      </c>
      <c r="B582" s="79" t="s">
        <v>226</v>
      </c>
      <c r="C582" s="6"/>
      <c r="D582" s="15">
        <v>9962</v>
      </c>
    </row>
    <row r="583" spans="1:4" ht="12.75" customHeight="1">
      <c r="A583" s="6" t="s">
        <v>227</v>
      </c>
      <c r="B583" s="30"/>
      <c r="C583" s="7"/>
      <c r="D583" s="63">
        <f>SUM(D582)</f>
        <v>9962</v>
      </c>
    </row>
    <row r="584" spans="1:4" ht="12.75" customHeight="1">
      <c r="A584" s="6"/>
      <c r="B584" s="30"/>
      <c r="C584" s="7"/>
      <c r="D584" s="63"/>
    </row>
    <row r="585" spans="1:4" ht="12.75" customHeight="1">
      <c r="A585" s="6" t="s">
        <v>85</v>
      </c>
      <c r="B585" s="30"/>
      <c r="C585" s="7"/>
      <c r="D585" s="63"/>
    </row>
    <row r="586" spans="1:4" ht="12.75" customHeight="1">
      <c r="A586" s="7">
        <v>6124</v>
      </c>
      <c r="B586" s="80" t="s">
        <v>228</v>
      </c>
      <c r="C586" s="7"/>
      <c r="D586" s="7">
        <v>-42</v>
      </c>
    </row>
    <row r="587" spans="1:4" ht="12.75" customHeight="1">
      <c r="A587" s="6" t="s">
        <v>87</v>
      </c>
      <c r="B587" s="81"/>
      <c r="C587" s="7"/>
      <c r="D587" s="63">
        <f>SUM(D586)</f>
        <v>-42</v>
      </c>
    </row>
    <row r="588" spans="1:4" ht="12.75" customHeight="1">
      <c r="A588" s="6"/>
      <c r="B588" s="30"/>
      <c r="C588" s="7"/>
      <c r="D588" s="63"/>
    </row>
    <row r="589" spans="1:4" ht="12.75" customHeight="1">
      <c r="A589" s="43" t="s">
        <v>104</v>
      </c>
      <c r="B589" s="30"/>
      <c r="C589" s="63">
        <f>SUM(C296)</f>
        <v>40570</v>
      </c>
      <c r="D589" s="63">
        <f>SUM(D583+D573+D565+D301+D371+D579+D461+D444+D587)</f>
        <v>60319</v>
      </c>
    </row>
    <row r="590" spans="1:4" ht="12.75" customHeight="1">
      <c r="A590" s="43"/>
      <c r="B590" s="30"/>
      <c r="C590" s="63"/>
      <c r="D590" s="63"/>
    </row>
    <row r="591" spans="1:4" ht="12.75" customHeight="1">
      <c r="A591" s="20">
        <v>6110</v>
      </c>
      <c r="B591" s="30" t="s">
        <v>86</v>
      </c>
      <c r="C591" s="63"/>
      <c r="D591" s="7">
        <v>-19749</v>
      </c>
    </row>
    <row r="592" spans="1:4" ht="12.75" customHeight="1">
      <c r="A592" s="42"/>
      <c r="B592" s="30"/>
      <c r="C592" s="7"/>
      <c r="D592" s="7"/>
    </row>
    <row r="593" spans="1:4" ht="12.75" customHeight="1">
      <c r="A593" s="42" t="s">
        <v>229</v>
      </c>
      <c r="B593" s="30"/>
      <c r="C593" s="63">
        <f>SUM(C591+C589+C157+C198+C186)</f>
        <v>157132</v>
      </c>
      <c r="D593" s="63">
        <f>SUM(D591+D589+D157+D198+D186)</f>
        <v>157132</v>
      </c>
    </row>
    <row r="616" ht="12.75">
      <c r="D616" t="s">
        <v>230</v>
      </c>
    </row>
  </sheetData>
  <sheetProtection/>
  <mergeCells count="2">
    <mergeCell ref="A1:D1"/>
    <mergeCell ref="A2:D2"/>
  </mergeCells>
  <printOptions/>
  <pageMargins left="0.7874015748031497" right="0.7874015748031497" top="0.5905511811023623" bottom="0.5905511811023623" header="0.5118110236220472" footer="0.11811023622047245"/>
  <pageSetup firstPageNumber="1" useFirstPageNumber="1" horizontalDpi="600" verticalDpi="600" orientation="portrait" paperSize="9" scale="8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romhanyi.ildiko</dc:creator>
  <cp:keywords/>
  <dc:description/>
  <cp:lastModifiedBy>romhanyi.ildiko</cp:lastModifiedBy>
  <cp:lastPrinted>2012-11-28T23:50:09Z</cp:lastPrinted>
  <dcterms:created xsi:type="dcterms:W3CDTF">2012-11-28T23:46:33Z</dcterms:created>
  <dcterms:modified xsi:type="dcterms:W3CDTF">2012-11-29T08:55:26Z</dcterms:modified>
  <cp:category/>
  <cp:version/>
  <cp:contentType/>
  <cp:contentStatus/>
</cp:coreProperties>
</file>