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40" windowWidth="17020" windowHeight="10360"/>
  </bookViews>
  <sheets>
    <sheet name="Október 29." sheetId="1" r:id="rId1"/>
  </sheets>
  <calcPr calcId="145621"/>
</workbook>
</file>

<file path=xl/calcChain.xml><?xml version="1.0" encoding="utf-8"?>
<calcChain xmlns="http://schemas.openxmlformats.org/spreadsheetml/2006/main">
  <c r="D128" i="1" l="1"/>
  <c r="D95" i="1" l="1"/>
  <c r="D83" i="1" l="1"/>
  <c r="C15" i="1"/>
  <c r="D98" i="1"/>
  <c r="D105" i="1" s="1"/>
  <c r="D101" i="1"/>
  <c r="D24" i="1" l="1"/>
  <c r="D108" i="1" l="1"/>
  <c r="D113" i="1" s="1"/>
  <c r="D126" i="1"/>
  <c r="D119" i="1"/>
  <c r="D87" i="1" l="1"/>
  <c r="D77" i="1"/>
  <c r="D71" i="1"/>
  <c r="D62" i="1"/>
  <c r="D59" i="1"/>
  <c r="D55" i="1"/>
  <c r="D52" i="1"/>
  <c r="D49" i="1"/>
  <c r="D46" i="1"/>
  <c r="D43" i="1"/>
  <c r="D40" i="1"/>
  <c r="D37" i="1"/>
  <c r="D34" i="1"/>
  <c r="D31" i="1"/>
  <c r="D28" i="1"/>
  <c r="C13" i="1"/>
  <c r="C9" i="1"/>
  <c r="D89" i="1" l="1"/>
  <c r="C18" i="1"/>
  <c r="C89" i="1" s="1"/>
  <c r="C132" i="1" s="1"/>
  <c r="D65" i="1"/>
  <c r="D132" i="1" l="1"/>
</calcChain>
</file>

<file path=xl/sharedStrings.xml><?xml version="1.0" encoding="utf-8"?>
<sst xmlns="http://schemas.openxmlformats.org/spreadsheetml/2006/main" count="112" uniqueCount="74">
  <si>
    <t>A 2015. évi költségvetés módosítása</t>
  </si>
  <si>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</si>
  <si>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</si>
  <si>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</si>
  <si>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</si>
  <si>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</si>
  <si>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</si>
  <si>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</si>
  <si>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 xml:space="preserve">    - lakásfenntartási támogatás </t>
  </si>
  <si>
    <t xml:space="preserve">    - adósságkezelési támogatás </t>
  </si>
  <si>
    <t xml:space="preserve">    - szociális ágazati pótlék</t>
  </si>
  <si>
    <t xml:space="preserve">    - 2015. IX. havi bérkompenzáció</t>
  </si>
  <si>
    <t>1/b. sz. melléklet összesen</t>
  </si>
  <si>
    <t>2. sz. melléklet (2015. IX. havi bérkompenzáció)</t>
  </si>
  <si>
    <t>Csicsergő Óvoda</t>
  </si>
  <si>
    <t>Személyi juttatások</t>
  </si>
  <si>
    <t>Munkaad. terhelő jár. és szoc. hozzáj adó</t>
  </si>
  <si>
    <t>Csudafa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</si>
  <si>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</si>
  <si>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</si>
  <si>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</si>
  <si>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</si>
  <si>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</si>
  <si>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</si>
  <si>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</si>
  <si>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</si>
  <si>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</si>
  <si>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 xml:space="preserve">Ferencvárosi Művelődési Központ </t>
  </si>
  <si>
    <t>2. sz. melléklet összesen</t>
  </si>
  <si>
    <t>3/a. sz. melléklet (2015. IX. havi bérkompenzáció)</t>
  </si>
  <si>
    <t>Polgármesteri hivatal igazgatási kiadásai</t>
  </si>
  <si>
    <t>3/a. sz. melléklet összesen</t>
  </si>
  <si>
    <t>3/b. sz. melléklet (2015. IX. havi bérkompenzáció)</t>
  </si>
  <si>
    <t>Közterület-felügyelet</t>
  </si>
  <si>
    <t>3/b. sz. melléklet összesen</t>
  </si>
  <si>
    <t>3/c. sz. melléklet</t>
  </si>
  <si>
    <t>3/c. sz. melléklet összesen</t>
  </si>
  <si>
    <t>6. sz. melléklet</t>
  </si>
  <si>
    <t>Általános tartalék</t>
  </si>
  <si>
    <t>6. sz. melléklet összesen</t>
  </si>
  <si>
    <t xml:space="preserve">I. Állami pénzeszköz átvétellel kapcsolatos előirányzat módosítás </t>
  </si>
  <si>
    <t>Mindösszesen</t>
  </si>
  <si>
    <t>II. Testületi döntést igénylő előirányzat módosítás</t>
  </si>
  <si>
    <t>IX. kerületi Szakrendelő</t>
  </si>
  <si>
    <t>IX. kerületi Rendőrkapitányság támogatása</t>
  </si>
  <si>
    <t>Bűnmegelőzés</t>
  </si>
  <si>
    <t>3/d sz. melléklet</t>
  </si>
  <si>
    <t>Kulturális koncepció készítése</t>
  </si>
  <si>
    <t>Középületek kiemelt jelentőségű épületenergetikai fejlesztése</t>
  </si>
  <si>
    <t>Beruházási kiadások</t>
  </si>
  <si>
    <t>5.sz. melléklet</t>
  </si>
  <si>
    <t>2.sz. melléklet</t>
  </si>
  <si>
    <t>Ferencvárosi Művelődési Központ és intézményei</t>
  </si>
  <si>
    <t>Munkaadói járulékok</t>
  </si>
  <si>
    <t>Dologi kiadások</t>
  </si>
  <si>
    <t>2.sz. melléklet összesen</t>
  </si>
  <si>
    <t>3/d sz. melléklet összesen</t>
  </si>
  <si>
    <t>5.sz. melléklet összesen</t>
  </si>
  <si>
    <t>II. Testületi döntést igénylő előirányzat módosítás összesen</t>
  </si>
  <si>
    <t>Egyéb működési célú támogatások bevételei Áh-n belülről</t>
  </si>
  <si>
    <t>Települési önkormányzatok szociális és gyermekjóléti és gyermekétkeztési felad.tám.</t>
  </si>
  <si>
    <t>Működési célú költségvetési támogatások és kiegészítő támogatások</t>
  </si>
  <si>
    <t xml:space="preserve">    - Utcai Szociális Munka pályázat 2015. IV. negyedév</t>
  </si>
  <si>
    <t>2. sz. melléklet</t>
  </si>
  <si>
    <t>FESZGYI (Utcai Szociális Munka pályázat 2015. IV. negyedév)</t>
  </si>
  <si>
    <t>Munkaadókat terhelő járulékok</t>
  </si>
  <si>
    <t>Lakásfenntartási támogatás normatív</t>
  </si>
  <si>
    <t>Adósságkezelési támogatás</t>
  </si>
  <si>
    <t>FESZGYI</t>
  </si>
  <si>
    <t xml:space="preserve">    - kábítószer egyeztető fórum</t>
  </si>
  <si>
    <t>Ifjúsági és drogprevenciós feladatok</t>
  </si>
  <si>
    <t>1/c sz. melléklet</t>
  </si>
  <si>
    <t>Hosszú lejáratú hitelfelvétel tőketörlesztése</t>
  </si>
  <si>
    <t>1/c sz. melléklet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</si>
</sst>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i/>
      <sz val="9"/>
      <name val="Arial CE"/>
      <family val="2"/>
      <charset val="238"/>
    </font>
    <font>
      <i/>
      <sz val="9"/>
      <name val="Arial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charset val="238"/>
    </font>
    <font>
      <i/>
      <sz val="10"/>
      <color indexed="8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sz val="10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5">
    <xf numFmtId="0" fontId="0" fillId="0" borderId="0" xfId="0"/>
    <xf numFmtId="3" fontId="6" fillId="0" borderId="0" xfId="1" applyNumberFormat="1" applyFont="1" applyAlignment="1">
      <alignment horizontal="centerContinuous"/>
    </xf>
    <xf numFmtId="3" fontId="2" fillId="0" borderId="0" xfId="1" applyNumberFormat="1" applyFont="1" applyAlignment="1">
      <alignment horizontal="center"/>
    </xf>
    <xf numFmtId="3" fontId="7" fillId="0" borderId="0" xfId="1" applyNumberFormat="1" applyFont="1" applyAlignment="1">
      <alignment horizontal="right"/>
    </xf>
    <xf numFmtId="3" fontId="6" fillId="0" borderId="1" xfId="1" applyNumberFormat="1" applyFont="1" applyBorder="1"/>
    <xf numFmtId="3" fontId="6" fillId="0" borderId="1" xfId="1" applyNumberFormat="1" applyFont="1" applyBorder="1" applyAlignment="1">
      <alignment horizontal="center"/>
    </xf>
    <xf numFmtId="3" fontId="8" fillId="0" borderId="1" xfId="1" applyNumberFormat="1" applyFont="1" applyBorder="1"/>
    <xf numFmtId="3" fontId="1" fillId="0" borderId="1" xfId="1" applyNumberFormat="1" applyFont="1" applyFill="1" applyBorder="1"/>
    <xf numFmtId="0" fontId="9" fillId="0" borderId="1" xfId="2" applyFont="1" applyBorder="1" applyAlignment="1"/>
    <xf numFmtId="3" fontId="10" fillId="0" borderId="1" xfId="1" applyNumberFormat="1" applyFont="1" applyFill="1" applyBorder="1"/>
    <xf numFmtId="3" fontId="8" fillId="0" borderId="1" xfId="1" applyNumberFormat="1" applyFont="1" applyFill="1" applyBorder="1"/>
    <xf numFmtId="3" fontId="11" fillId="0" borderId="2" xfId="1" applyNumberFormat="1" applyFont="1" applyFill="1" applyBorder="1"/>
    <xf numFmtId="3" fontId="12" fillId="0" borderId="1" xfId="1" applyNumberFormat="1" applyFont="1" applyFill="1" applyBorder="1"/>
    <xf numFmtId="0" fontId="12" fillId="0" borderId="2" xfId="2" applyFont="1" applyBorder="1" applyAlignment="1"/>
    <xf numFmtId="3" fontId="9" fillId="0" borderId="1" xfId="0" applyNumberFormat="1" applyFont="1" applyBorder="1" applyAlignment="1"/>
    <xf numFmtId="3" fontId="12" fillId="0" borderId="3" xfId="1" applyNumberFormat="1" applyFont="1" applyFill="1" applyBorder="1"/>
    <xf numFmtId="3" fontId="6" fillId="0" borderId="2" xfId="1" applyNumberFormat="1" applyFont="1" applyBorder="1"/>
    <xf numFmtId="3" fontId="1" fillId="0" borderId="2" xfId="1" applyNumberFormat="1" applyFont="1" applyBorder="1"/>
    <xf numFmtId="3" fontId="1" fillId="0" borderId="1" xfId="1" applyNumberFormat="1" applyFont="1" applyBorder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3" fontId="7" fillId="0" borderId="1" xfId="1" applyNumberFormat="1" applyFont="1" applyBorder="1"/>
    <xf numFmtId="3" fontId="7" fillId="0" borderId="5" xfId="1" applyNumberFormat="1" applyFont="1" applyBorder="1"/>
    <xf numFmtId="3" fontId="8" fillId="0" borderId="5" xfId="1" applyNumberFormat="1" applyFont="1" applyBorder="1"/>
    <xf numFmtId="3" fontId="1" fillId="0" borderId="5" xfId="1" applyNumberFormat="1" applyFont="1" applyBorder="1"/>
    <xf numFmtId="3" fontId="7" fillId="0" borderId="1" xfId="1" applyNumberFormat="1" applyFont="1" applyFill="1" applyBorder="1"/>
    <xf numFmtId="3" fontId="1" fillId="0" borderId="6" xfId="0" applyNumberFormat="1" applyFont="1" applyFill="1" applyBorder="1" applyAlignment="1" applyProtection="1">
      <protection locked="0"/>
    </xf>
    <xf numFmtId="3" fontId="1" fillId="0" borderId="1" xfId="0" applyNumberFormat="1" applyFont="1" applyFill="1" applyBorder="1" applyAlignment="1" applyProtection="1">
      <protection locked="0"/>
    </xf>
    <xf numFmtId="3" fontId="12" fillId="0" borderId="2" xfId="1" applyNumberFormat="1" applyFont="1" applyBorder="1"/>
    <xf numFmtId="3" fontId="1" fillId="0" borderId="4" xfId="0" applyNumberFormat="1" applyFont="1" applyBorder="1" applyAlignment="1"/>
    <xf numFmtId="0" fontId="1" fillId="0" borderId="1" xfId="0" applyFont="1" applyBorder="1" applyAlignment="1"/>
    <xf numFmtId="3" fontId="13" fillId="0" borderId="1" xfId="1" applyNumberFormat="1" applyFont="1" applyBorder="1"/>
    <xf numFmtId="3" fontId="1" fillId="0" borderId="3" xfId="1" applyNumberFormat="1" applyFont="1" applyBorder="1"/>
    <xf numFmtId="3" fontId="6" fillId="0" borderId="1" xfId="1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0" fontId="14" fillId="0" borderId="5" xfId="1" applyFont="1" applyFill="1" applyBorder="1" applyAlignment="1">
      <alignment horizontal="left" vertical="top"/>
    </xf>
    <xf numFmtId="3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 vertical="top"/>
    </xf>
    <xf numFmtId="3" fontId="1" fillId="0" borderId="1" xfId="1" applyNumberFormat="1" applyFont="1" applyFill="1" applyBorder="1" applyAlignment="1">
      <alignment vertical="center"/>
    </xf>
    <xf numFmtId="0" fontId="0" fillId="0" borderId="0" xfId="0" applyFill="1"/>
    <xf numFmtId="0" fontId="9" fillId="0" borderId="1" xfId="1" applyFont="1" applyFill="1" applyBorder="1" applyAlignment="1">
      <alignment horizontal="left" vertical="top"/>
    </xf>
    <xf numFmtId="3" fontId="7" fillId="0" borderId="1" xfId="1" applyNumberFormat="1" applyFont="1" applyFill="1" applyBorder="1" applyAlignment="1">
      <alignment vertical="center"/>
    </xf>
    <xf numFmtId="3" fontId="15" fillId="0" borderId="5" xfId="1" applyNumberFormat="1" applyFont="1" applyBorder="1" applyAlignment="1">
      <alignment vertical="center"/>
    </xf>
    <xf numFmtId="3" fontId="3" fillId="0" borderId="5" xfId="1" applyNumberFormat="1" applyFont="1" applyBorder="1" applyAlignment="1">
      <alignment vertical="center"/>
    </xf>
    <xf numFmtId="3" fontId="3" fillId="0" borderId="3" xfId="1" applyNumberFormat="1" applyFont="1" applyBorder="1"/>
    <xf numFmtId="3" fontId="6" fillId="0" borderId="1" xfId="1" applyNumberFormat="1" applyFont="1" applyBorder="1" applyAlignment="1">
      <alignment vertical="center"/>
    </xf>
    <xf numFmtId="3" fontId="6" fillId="0" borderId="3" xfId="1" applyNumberFormat="1" applyFont="1" applyBorder="1"/>
    <xf numFmtId="3" fontId="3" fillId="0" borderId="1" xfId="1" applyNumberFormat="1" applyFont="1" applyBorder="1" applyAlignment="1">
      <alignment vertical="center"/>
    </xf>
    <xf numFmtId="3" fontId="3" fillId="0" borderId="1" xfId="1" applyNumberFormat="1" applyFont="1" applyBorder="1"/>
    <xf numFmtId="3" fontId="3" fillId="0" borderId="1" xfId="1" applyNumberFormat="1" applyFont="1" applyFill="1" applyBorder="1"/>
    <xf numFmtId="3" fontId="16" fillId="0" borderId="1" xfId="1" applyNumberFormat="1" applyFont="1" applyBorder="1" applyAlignment="1">
      <alignment vertical="center"/>
    </xf>
    <xf numFmtId="3" fontId="15" fillId="0" borderId="1" xfId="1" applyNumberFormat="1" applyFont="1" applyBorder="1"/>
    <xf numFmtId="3" fontId="8" fillId="0" borderId="1" xfId="1" applyNumberFormat="1" applyFont="1" applyBorder="1" applyAlignment="1">
      <alignment vertical="center"/>
    </xf>
    <xf numFmtId="3" fontId="1" fillId="0" borderId="1" xfId="1" applyNumberFormat="1" applyFont="1" applyBorder="1" applyAlignment="1">
      <alignment vertic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3" fontId="17" fillId="0" borderId="3" xfId="1" applyNumberFormat="1" applyFont="1" applyBorder="1"/>
    <xf numFmtId="0" fontId="3" fillId="0" borderId="1" xfId="2" applyFont="1" applyBorder="1" applyAlignment="1"/>
    <xf numFmtId="3" fontId="7" fillId="0" borderId="1" xfId="1" applyNumberFormat="1" applyFont="1" applyBorder="1" applyAlignment="1">
      <alignment vertical="center"/>
    </xf>
    <xf numFmtId="3" fontId="18" fillId="0" borderId="3" xfId="1" applyNumberFormat="1" applyFont="1" applyBorder="1"/>
    <xf numFmtId="3" fontId="12" fillId="0" borderId="1" xfId="1" applyNumberFormat="1" applyFont="1" applyBorder="1"/>
    <xf numFmtId="3" fontId="12" fillId="0" borderId="3" xfId="1" applyNumberFormat="1" applyFont="1" applyBorder="1"/>
    <xf numFmtId="3" fontId="10" fillId="0" borderId="1" xfId="1" applyNumberFormat="1" applyFont="1" applyBorder="1"/>
    <xf numFmtId="0" fontId="1" fillId="0" borderId="1" xfId="2" applyFont="1" applyBorder="1" applyAlignment="1"/>
    <xf numFmtId="3" fontId="6" fillId="0" borderId="2" xfId="1" applyNumberFormat="1" applyFont="1" applyFill="1" applyBorder="1"/>
    <xf numFmtId="3" fontId="1" fillId="0" borderId="6" xfId="3" applyNumberFormat="1" applyFont="1" applyFill="1" applyBorder="1" applyAlignment="1" applyProtection="1">
      <protection locked="0"/>
    </xf>
    <xf numFmtId="0" fontId="1" fillId="0" borderId="7" xfId="3" applyFont="1" applyFill="1" applyBorder="1" applyProtection="1">
      <protection locked="0"/>
    </xf>
    <xf numFmtId="0" fontId="1" fillId="0" borderId="1" xfId="3" applyFont="1" applyFill="1" applyBorder="1" applyAlignment="1">
      <alignment horizontal="left"/>
    </xf>
    <xf numFmtId="0" fontId="1" fillId="0" borderId="7" xfId="0" applyFont="1" applyBorder="1" applyProtection="1">
      <protection locked="0"/>
    </xf>
    <xf numFmtId="3" fontId="2" fillId="0" borderId="0" xfId="1" applyNumberFormat="1" applyFont="1" applyAlignment="1">
      <alignment horizontal="center"/>
    </xf>
    <xf numFmtId="0" fontId="0" fillId="0" borderId="0" xfId="0" applyAlignment="1"/>
    <xf numFmtId="3" fontId="4" fillId="0" borderId="0" xfId="1" applyNumberFormat="1" applyFont="1" applyAlignment="1">
      <alignment horizontal="center"/>
    </xf>
    <xf numFmtId="0" fontId="5" fillId="0" borderId="0" xfId="0" applyFont="1" applyAlignment="1"/>
  </cellXfs>
  <cellStyles count="4">
    <cellStyle name="Normál" xfId="0" builtinId="0"/>
    <cellStyle name="Normál 2" xfId="3"/>
    <cellStyle name="Normál_2006évimozgástáblák" xfId="1"/>
    <cellStyle name="Normál_2012éviköltségvetésjan19es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topLeftCell="A103" zoomScaleNormal="100" workbookViewId="0">
      <selection activeCell="D129" sqref="D129"/>
    </sheetView>
  </sheetViews>
  <sheetFormatPr defaultRowHeight="12.5" x14ac:dyDescent="0.25"/>
  <cols>
    <col min="1" max="1" width="5.81640625" customWidth="1"/>
    <col min="2" max="2" width="69.54296875" customWidth="1"/>
    <col min="3" max="4" width="11.7265625" customWidth="1"/>
    <col min="5" max="5" width="10.453125" customWidth="1"/>
  </cols>
  <sheetData>
    <row r="1" spans="1:4" ht="15.5" x14ac:dyDescent="0.35">
      <c r="A1" s="71" t="s">
        <v>0</v>
      </c>
      <c r="B1" s="72"/>
      <c r="C1" s="72"/>
      <c r="D1" s="72"/>
    </row>
    <row r="2" spans="1:4" ht="13" x14ac:dyDescent="0.3">
      <c r="A2" s="73"/>
      <c r="B2" s="74"/>
      <c r="C2" s="74"/>
      <c r="D2" s="74"/>
    </row>
    <row r="3" spans="1:4" ht="14.25" customHeight="1" x14ac:dyDescent="0.35">
      <c r="A3" s="1"/>
      <c r="B3" s="2"/>
      <c r="C3" s="2"/>
      <c r="D3" s="3" t="s">
        <v>1</v>
      </c>
    </row>
    <row r="4" spans="1:4" ht="14" x14ac:dyDescent="0.3">
      <c r="A4" s="4" t="s">
        <v>2</v>
      </c>
      <c r="B4" s="4" t="s">
        <v>3</v>
      </c>
      <c r="C4" s="5" t="s">
        <v>4</v>
      </c>
      <c r="D4" s="5" t="s">
        <v>5</v>
      </c>
    </row>
    <row r="5" spans="1:4" ht="12.75" customHeight="1" x14ac:dyDescent="0.3">
      <c r="A5" s="4"/>
      <c r="B5" s="4"/>
      <c r="C5" s="6"/>
      <c r="D5" s="6"/>
    </row>
    <row r="6" spans="1:4" ht="12.75" customHeight="1" x14ac:dyDescent="0.3">
      <c r="A6" s="4" t="s">
        <v>6</v>
      </c>
      <c r="B6" s="4"/>
      <c r="C6" s="6"/>
      <c r="D6" s="6"/>
    </row>
    <row r="7" spans="1:4" ht="12.75" customHeight="1" x14ac:dyDescent="0.3">
      <c r="A7" s="4"/>
      <c r="B7" s="4"/>
      <c r="C7" s="6"/>
      <c r="D7" s="6"/>
    </row>
    <row r="8" spans="1:4" ht="12.75" customHeight="1" x14ac:dyDescent="0.3">
      <c r="A8" s="6" t="s">
        <v>7</v>
      </c>
      <c r="B8" s="4"/>
      <c r="C8" s="6"/>
      <c r="D8" s="6"/>
    </row>
    <row r="9" spans="1:4" ht="12.75" customHeight="1" x14ac:dyDescent="0.3">
      <c r="A9" s="7">
        <v>1013</v>
      </c>
      <c r="B9" s="8" t="s">
        <v>60</v>
      </c>
      <c r="C9" s="9">
        <f>SUM(C10:C12)</f>
        <v>8966</v>
      </c>
      <c r="D9" s="10"/>
    </row>
    <row r="10" spans="1:4" ht="12.75" customHeight="1" x14ac:dyDescent="0.3">
      <c r="A10" s="10"/>
      <c r="B10" s="11" t="s">
        <v>8</v>
      </c>
      <c r="C10" s="12">
        <v>570</v>
      </c>
      <c r="D10" s="10"/>
    </row>
    <row r="11" spans="1:4" ht="12.75" customHeight="1" x14ac:dyDescent="0.3">
      <c r="A11" s="10"/>
      <c r="B11" s="11" t="s">
        <v>9</v>
      </c>
      <c r="C11" s="12">
        <v>264</v>
      </c>
      <c r="D11" s="10"/>
    </row>
    <row r="12" spans="1:4" ht="12.75" customHeight="1" x14ac:dyDescent="0.3">
      <c r="A12" s="10"/>
      <c r="B12" s="13" t="s">
        <v>10</v>
      </c>
      <c r="C12" s="12">
        <v>8132</v>
      </c>
      <c r="D12" s="10"/>
    </row>
    <row r="13" spans="1:4" ht="12.75" customHeight="1" x14ac:dyDescent="0.3">
      <c r="A13" s="14">
        <v>1015</v>
      </c>
      <c r="B13" s="8" t="s">
        <v>61</v>
      </c>
      <c r="C13" s="9">
        <f>SUM(C14:C14)</f>
        <v>3599</v>
      </c>
      <c r="D13" s="10"/>
    </row>
    <row r="14" spans="1:4" ht="12.75" customHeight="1" x14ac:dyDescent="0.3">
      <c r="A14" s="10"/>
      <c r="B14" s="15" t="s">
        <v>11</v>
      </c>
      <c r="C14" s="12">
        <v>3599</v>
      </c>
      <c r="D14" s="10"/>
    </row>
    <row r="15" spans="1:4" ht="12.75" customHeight="1" x14ac:dyDescent="0.3">
      <c r="A15" s="7">
        <v>1030</v>
      </c>
      <c r="B15" s="65" t="s">
        <v>59</v>
      </c>
      <c r="C15" s="27">
        <f>SUM(C16:C17)</f>
        <v>2357</v>
      </c>
      <c r="D15" s="10"/>
    </row>
    <row r="16" spans="1:4" ht="12.75" customHeight="1" x14ac:dyDescent="0.3">
      <c r="A16" s="10"/>
      <c r="B16" s="15" t="s">
        <v>62</v>
      </c>
      <c r="C16" s="12">
        <v>1657</v>
      </c>
      <c r="D16" s="10"/>
    </row>
    <row r="17" spans="1:4" ht="12.75" customHeight="1" x14ac:dyDescent="0.3">
      <c r="A17" s="10"/>
      <c r="B17" s="15" t="s">
        <v>69</v>
      </c>
      <c r="C17" s="12">
        <v>700</v>
      </c>
      <c r="D17" s="10"/>
    </row>
    <row r="18" spans="1:4" ht="12.75" customHeight="1" x14ac:dyDescent="0.3">
      <c r="A18" s="6" t="s">
        <v>12</v>
      </c>
      <c r="B18" s="4"/>
      <c r="C18" s="10">
        <f>SUM(C9+C13+C15)</f>
        <v>14922</v>
      </c>
      <c r="D18" s="6"/>
    </row>
    <row r="19" spans="1:4" ht="12.75" customHeight="1" x14ac:dyDescent="0.3">
      <c r="A19" s="6"/>
      <c r="B19" s="4"/>
      <c r="C19" s="10"/>
      <c r="D19" s="6"/>
    </row>
    <row r="20" spans="1:4" ht="12.75" customHeight="1" x14ac:dyDescent="0.3">
      <c r="A20" s="10" t="s">
        <v>63</v>
      </c>
      <c r="B20" s="66"/>
      <c r="C20" s="10"/>
      <c r="D20" s="6"/>
    </row>
    <row r="21" spans="1:4" ht="12.75" customHeight="1" x14ac:dyDescent="0.3">
      <c r="A21" s="67">
        <v>2875</v>
      </c>
      <c r="B21" s="68" t="s">
        <v>64</v>
      </c>
      <c r="C21" s="10"/>
      <c r="D21" s="6"/>
    </row>
    <row r="22" spans="1:4" ht="12.75" customHeight="1" x14ac:dyDescent="0.25">
      <c r="A22" s="18"/>
      <c r="B22" s="7" t="s">
        <v>15</v>
      </c>
      <c r="C22" s="7"/>
      <c r="D22" s="7">
        <v>1305</v>
      </c>
    </row>
    <row r="23" spans="1:4" ht="12.75" customHeight="1" x14ac:dyDescent="0.25">
      <c r="A23" s="18"/>
      <c r="B23" s="69" t="s">
        <v>16</v>
      </c>
      <c r="C23" s="7"/>
      <c r="D23" s="7">
        <v>352</v>
      </c>
    </row>
    <row r="24" spans="1:4" ht="12.75" customHeight="1" x14ac:dyDescent="0.3">
      <c r="A24" s="10" t="s">
        <v>28</v>
      </c>
      <c r="B24" s="66"/>
      <c r="C24" s="10"/>
      <c r="D24" s="10">
        <f>SUM(D22:D23)</f>
        <v>1657</v>
      </c>
    </row>
    <row r="25" spans="1:4" ht="12.75" customHeight="1" x14ac:dyDescent="0.3">
      <c r="A25" s="6"/>
      <c r="B25" s="4"/>
      <c r="C25" s="10"/>
      <c r="D25" s="6"/>
    </row>
    <row r="26" spans="1:4" ht="12.75" customHeight="1" x14ac:dyDescent="0.3">
      <c r="A26" s="6"/>
      <c r="B26" s="4"/>
      <c r="C26" s="10"/>
      <c r="D26" s="6"/>
    </row>
    <row r="27" spans="1:4" ht="12.75" customHeight="1" x14ac:dyDescent="0.3">
      <c r="A27" s="10" t="s">
        <v>13</v>
      </c>
      <c r="B27" s="16"/>
      <c r="C27" s="6"/>
      <c r="D27" s="6"/>
    </row>
    <row r="28" spans="1:4" ht="12.75" customHeight="1" x14ac:dyDescent="0.3">
      <c r="A28" s="7">
        <v>2305</v>
      </c>
      <c r="B28" s="17" t="s">
        <v>14</v>
      </c>
      <c r="C28" s="6"/>
      <c r="D28" s="6">
        <f>SUM(D29:D30)</f>
        <v>76</v>
      </c>
    </row>
    <row r="29" spans="1:4" ht="12.75" customHeight="1" x14ac:dyDescent="0.3">
      <c r="A29" s="7"/>
      <c r="B29" s="17" t="s">
        <v>15</v>
      </c>
      <c r="C29" s="6"/>
      <c r="D29" s="18">
        <v>60</v>
      </c>
    </row>
    <row r="30" spans="1:4" ht="12.75" customHeight="1" x14ac:dyDescent="0.3">
      <c r="A30" s="7"/>
      <c r="B30" s="19" t="s">
        <v>16</v>
      </c>
      <c r="C30" s="6"/>
      <c r="D30" s="18">
        <v>16</v>
      </c>
    </row>
    <row r="31" spans="1:4" ht="12.75" customHeight="1" x14ac:dyDescent="0.3">
      <c r="A31" s="7">
        <v>2309</v>
      </c>
      <c r="B31" s="17" t="s">
        <v>17</v>
      </c>
      <c r="C31" s="6"/>
      <c r="D31" s="6">
        <f>SUM(D32:D33)</f>
        <v>118</v>
      </c>
    </row>
    <row r="32" spans="1:4" ht="12.75" customHeight="1" x14ac:dyDescent="0.3">
      <c r="A32" s="7"/>
      <c r="B32" s="17" t="s">
        <v>15</v>
      </c>
      <c r="C32" s="6"/>
      <c r="D32" s="18">
        <v>93</v>
      </c>
    </row>
    <row r="33" spans="1:4" ht="12.75" customHeight="1" x14ac:dyDescent="0.3">
      <c r="A33" s="7"/>
      <c r="B33" s="19" t="s">
        <v>16</v>
      </c>
      <c r="C33" s="6"/>
      <c r="D33" s="18">
        <v>25</v>
      </c>
    </row>
    <row r="34" spans="1:4" ht="12.75" customHeight="1" x14ac:dyDescent="0.3">
      <c r="A34" s="7">
        <v>2315</v>
      </c>
      <c r="B34" s="17" t="s">
        <v>18</v>
      </c>
      <c r="C34" s="6"/>
      <c r="D34" s="6">
        <f>SUM(D35:D36)</f>
        <v>141</v>
      </c>
    </row>
    <row r="35" spans="1:4" ht="12.75" customHeight="1" x14ac:dyDescent="0.3">
      <c r="A35" s="7"/>
      <c r="B35" s="17" t="s">
        <v>15</v>
      </c>
      <c r="C35" s="6"/>
      <c r="D35" s="18">
        <v>111</v>
      </c>
    </row>
    <row r="36" spans="1:4" ht="12.75" customHeight="1" x14ac:dyDescent="0.3">
      <c r="A36" s="7"/>
      <c r="B36" s="19" t="s">
        <v>16</v>
      </c>
      <c r="C36" s="6"/>
      <c r="D36" s="18">
        <v>30</v>
      </c>
    </row>
    <row r="37" spans="1:4" ht="12.75" customHeight="1" x14ac:dyDescent="0.3">
      <c r="A37" s="7">
        <v>2325</v>
      </c>
      <c r="B37" s="17" t="s">
        <v>19</v>
      </c>
      <c r="C37" s="6"/>
      <c r="D37" s="6">
        <f>SUM(D38:D39)</f>
        <v>118</v>
      </c>
    </row>
    <row r="38" spans="1:4" ht="12.75" customHeight="1" x14ac:dyDescent="0.3">
      <c r="A38" s="7"/>
      <c r="B38" s="17" t="s">
        <v>15</v>
      </c>
      <c r="C38" s="6"/>
      <c r="D38" s="18">
        <v>93</v>
      </c>
    </row>
    <row r="39" spans="1:4" ht="12.75" customHeight="1" x14ac:dyDescent="0.3">
      <c r="A39" s="7"/>
      <c r="B39" s="20" t="s">
        <v>16</v>
      </c>
      <c r="C39" s="6"/>
      <c r="D39" s="18">
        <v>25</v>
      </c>
    </row>
    <row r="40" spans="1:4" ht="12.75" customHeight="1" x14ac:dyDescent="0.3">
      <c r="A40" s="7">
        <v>2330</v>
      </c>
      <c r="B40" s="18" t="s">
        <v>20</v>
      </c>
      <c r="C40" s="6"/>
      <c r="D40" s="6">
        <f>SUM(D41:D42)</f>
        <v>37</v>
      </c>
    </row>
    <row r="41" spans="1:4" ht="12.75" customHeight="1" x14ac:dyDescent="0.3">
      <c r="A41" s="7"/>
      <c r="B41" s="17" t="s">
        <v>15</v>
      </c>
      <c r="C41" s="6"/>
      <c r="D41" s="18">
        <v>29</v>
      </c>
    </row>
    <row r="42" spans="1:4" ht="12.75" customHeight="1" x14ac:dyDescent="0.3">
      <c r="A42" s="7"/>
      <c r="B42" s="19" t="s">
        <v>16</v>
      </c>
      <c r="C42" s="6"/>
      <c r="D42" s="18">
        <v>8</v>
      </c>
    </row>
    <row r="43" spans="1:4" ht="12.75" customHeight="1" x14ac:dyDescent="0.3">
      <c r="A43" s="7">
        <v>2335</v>
      </c>
      <c r="B43" s="17" t="s">
        <v>21</v>
      </c>
      <c r="C43" s="6"/>
      <c r="D43" s="6">
        <f>SUM(D44:D45)</f>
        <v>8</v>
      </c>
    </row>
    <row r="44" spans="1:4" ht="12.75" customHeight="1" x14ac:dyDescent="0.3">
      <c r="A44" s="7"/>
      <c r="B44" s="17" t="s">
        <v>15</v>
      </c>
      <c r="C44" s="6"/>
      <c r="D44" s="18">
        <v>6</v>
      </c>
    </row>
    <row r="45" spans="1:4" ht="12.75" customHeight="1" x14ac:dyDescent="0.3">
      <c r="A45" s="7"/>
      <c r="B45" s="19" t="s">
        <v>16</v>
      </c>
      <c r="C45" s="6"/>
      <c r="D45" s="18">
        <v>2</v>
      </c>
    </row>
    <row r="46" spans="1:4" ht="12.75" customHeight="1" x14ac:dyDescent="0.3">
      <c r="A46" s="7">
        <v>2345</v>
      </c>
      <c r="B46" s="17" t="s">
        <v>22</v>
      </c>
      <c r="C46" s="6"/>
      <c r="D46" s="6">
        <f>SUM(D47:D48)</f>
        <v>35</v>
      </c>
    </row>
    <row r="47" spans="1:4" ht="12.75" customHeight="1" x14ac:dyDescent="0.3">
      <c r="A47" s="7"/>
      <c r="B47" s="17" t="s">
        <v>15</v>
      </c>
      <c r="C47" s="6"/>
      <c r="D47" s="18">
        <v>28</v>
      </c>
    </row>
    <row r="48" spans="1:4" ht="12.75" customHeight="1" x14ac:dyDescent="0.3">
      <c r="A48" s="7"/>
      <c r="B48" s="19" t="s">
        <v>16</v>
      </c>
      <c r="C48" s="6"/>
      <c r="D48" s="18">
        <v>7</v>
      </c>
    </row>
    <row r="49" spans="1:4" ht="12.75" customHeight="1" x14ac:dyDescent="0.3">
      <c r="A49" s="7">
        <v>2360</v>
      </c>
      <c r="B49" s="17" t="s">
        <v>23</v>
      </c>
      <c r="C49" s="6"/>
      <c r="D49" s="6">
        <f>SUM(D50:D51)</f>
        <v>39</v>
      </c>
    </row>
    <row r="50" spans="1:4" ht="12.75" customHeight="1" x14ac:dyDescent="0.3">
      <c r="A50" s="7"/>
      <c r="B50" s="17" t="s">
        <v>15</v>
      </c>
      <c r="C50" s="6"/>
      <c r="D50" s="18">
        <v>31</v>
      </c>
    </row>
    <row r="51" spans="1:4" ht="12.75" customHeight="1" x14ac:dyDescent="0.3">
      <c r="A51" s="7"/>
      <c r="B51" s="20" t="s">
        <v>16</v>
      </c>
      <c r="C51" s="6"/>
      <c r="D51" s="18">
        <v>8</v>
      </c>
    </row>
    <row r="52" spans="1:4" ht="12.75" customHeight="1" x14ac:dyDescent="0.3">
      <c r="A52" s="21">
        <v>2795</v>
      </c>
      <c r="B52" s="22" t="s">
        <v>24</v>
      </c>
      <c r="C52" s="6"/>
      <c r="D52" s="6">
        <f>SUM(D53:D54)</f>
        <v>570</v>
      </c>
    </row>
    <row r="53" spans="1:4" ht="12.75" customHeight="1" x14ac:dyDescent="0.3">
      <c r="A53" s="23"/>
      <c r="B53" s="17" t="s">
        <v>15</v>
      </c>
      <c r="C53" s="6"/>
      <c r="D53" s="18">
        <v>449</v>
      </c>
    </row>
    <row r="54" spans="1:4" ht="12.75" customHeight="1" x14ac:dyDescent="0.3">
      <c r="A54" s="24"/>
      <c r="B54" s="19" t="s">
        <v>16</v>
      </c>
      <c r="C54" s="25"/>
      <c r="D54" s="26">
        <v>121</v>
      </c>
    </row>
    <row r="55" spans="1:4" ht="12.75" customHeight="1" x14ac:dyDescent="0.3">
      <c r="A55" s="18">
        <v>2850</v>
      </c>
      <c r="B55" s="17" t="s">
        <v>25</v>
      </c>
      <c r="C55" s="27"/>
      <c r="D55" s="27">
        <f>SUM(D56:D57)</f>
        <v>870</v>
      </c>
    </row>
    <row r="56" spans="1:4" ht="12.75" customHeight="1" x14ac:dyDescent="0.25">
      <c r="A56" s="18"/>
      <c r="B56" s="17" t="s">
        <v>15</v>
      </c>
      <c r="C56" s="18"/>
      <c r="D56" s="7">
        <v>685</v>
      </c>
    </row>
    <row r="57" spans="1:4" ht="12.75" customHeight="1" x14ac:dyDescent="0.25">
      <c r="A57" s="18"/>
      <c r="B57" s="20" t="s">
        <v>16</v>
      </c>
      <c r="C57" s="18"/>
      <c r="D57" s="7">
        <v>185</v>
      </c>
    </row>
    <row r="58" spans="1:4" ht="12.75" customHeight="1" x14ac:dyDescent="0.25">
      <c r="A58" s="18"/>
      <c r="B58" s="20"/>
      <c r="C58" s="18"/>
      <c r="D58" s="7"/>
    </row>
    <row r="59" spans="1:4" ht="12.75" customHeight="1" x14ac:dyDescent="0.3">
      <c r="A59" s="28">
        <v>2875</v>
      </c>
      <c r="B59" s="70" t="s">
        <v>26</v>
      </c>
      <c r="C59" s="27"/>
      <c r="D59" s="27">
        <f>SUM(D60:D61)</f>
        <v>843</v>
      </c>
    </row>
    <row r="60" spans="1:4" ht="12.75" customHeight="1" x14ac:dyDescent="0.25">
      <c r="A60" s="18"/>
      <c r="B60" s="18" t="s">
        <v>15</v>
      </c>
      <c r="C60" s="18"/>
      <c r="D60" s="7">
        <v>664</v>
      </c>
    </row>
    <row r="61" spans="1:4" ht="12.75" customHeight="1" x14ac:dyDescent="0.25">
      <c r="A61" s="18"/>
      <c r="B61" s="20" t="s">
        <v>16</v>
      </c>
      <c r="C61" s="18"/>
      <c r="D61" s="7">
        <v>179</v>
      </c>
    </row>
    <row r="62" spans="1:4" ht="12.75" customHeight="1" x14ac:dyDescent="0.3">
      <c r="A62" s="29">
        <v>2985</v>
      </c>
      <c r="B62" s="22" t="s">
        <v>27</v>
      </c>
      <c r="C62" s="27"/>
      <c r="D62" s="27">
        <f>SUM(D63:D64)</f>
        <v>72</v>
      </c>
    </row>
    <row r="63" spans="1:4" ht="12.75" customHeight="1" x14ac:dyDescent="0.25">
      <c r="A63" s="18"/>
      <c r="B63" s="17" t="s">
        <v>15</v>
      </c>
      <c r="C63" s="18"/>
      <c r="D63" s="7">
        <v>57</v>
      </c>
    </row>
    <row r="64" spans="1:4" ht="12.75" customHeight="1" x14ac:dyDescent="0.25">
      <c r="A64" s="18"/>
      <c r="B64" s="19" t="s">
        <v>16</v>
      </c>
      <c r="C64" s="18"/>
      <c r="D64" s="7">
        <v>15</v>
      </c>
    </row>
    <row r="65" spans="1:4" ht="12.75" customHeight="1" x14ac:dyDescent="0.3">
      <c r="A65" s="10" t="s">
        <v>28</v>
      </c>
      <c r="B65" s="30"/>
      <c r="C65" s="27"/>
      <c r="D65" s="27">
        <f>D28+D31+D34+D37+D40+D43+D46+D49+D52+D55+D59+D62</f>
        <v>2927</v>
      </c>
    </row>
    <row r="66" spans="1:4" ht="12.75" customHeight="1" x14ac:dyDescent="0.3">
      <c r="A66" s="6"/>
      <c r="B66" s="16"/>
      <c r="C66" s="6"/>
      <c r="D66" s="10"/>
    </row>
    <row r="67" spans="1:4" ht="12.75" customHeight="1" x14ac:dyDescent="0.3">
      <c r="A67" s="10" t="s">
        <v>29</v>
      </c>
      <c r="B67" s="18"/>
      <c r="C67" s="6"/>
      <c r="D67" s="10"/>
    </row>
    <row r="68" spans="1:4" ht="12.75" customHeight="1" x14ac:dyDescent="0.3">
      <c r="A68" s="31">
        <v>3021</v>
      </c>
      <c r="B68" s="32" t="s">
        <v>30</v>
      </c>
      <c r="C68" s="6"/>
      <c r="D68" s="10"/>
    </row>
    <row r="69" spans="1:4" ht="12.75" customHeight="1" x14ac:dyDescent="0.3">
      <c r="A69" s="33"/>
      <c r="B69" s="18" t="s">
        <v>15</v>
      </c>
      <c r="C69" s="6"/>
      <c r="D69" s="7">
        <v>434</v>
      </c>
    </row>
    <row r="70" spans="1:4" ht="12.75" customHeight="1" x14ac:dyDescent="0.3">
      <c r="A70" s="33"/>
      <c r="B70" s="20" t="s">
        <v>16</v>
      </c>
      <c r="C70" s="6"/>
      <c r="D70" s="7">
        <v>117</v>
      </c>
    </row>
    <row r="71" spans="1:4" ht="12.75" customHeight="1" x14ac:dyDescent="0.3">
      <c r="A71" s="10" t="s">
        <v>31</v>
      </c>
      <c r="B71" s="18"/>
      <c r="C71" s="6"/>
      <c r="D71" s="10">
        <f>SUM(D69:D70)</f>
        <v>551</v>
      </c>
    </row>
    <row r="72" spans="1:4" ht="12.75" customHeight="1" x14ac:dyDescent="0.3">
      <c r="A72" s="10"/>
      <c r="B72" s="34"/>
      <c r="C72" s="6"/>
      <c r="D72" s="10"/>
    </row>
    <row r="73" spans="1:4" ht="12.75" customHeight="1" x14ac:dyDescent="0.3">
      <c r="A73" s="10" t="s">
        <v>32</v>
      </c>
      <c r="B73" s="34"/>
      <c r="C73" s="6"/>
      <c r="D73" s="10"/>
    </row>
    <row r="74" spans="1:4" ht="12.75" customHeight="1" x14ac:dyDescent="0.3">
      <c r="A74" s="7">
        <v>3030</v>
      </c>
      <c r="B74" s="34" t="s">
        <v>33</v>
      </c>
      <c r="C74" s="6"/>
      <c r="D74" s="10"/>
    </row>
    <row r="75" spans="1:4" ht="12.75" customHeight="1" x14ac:dyDescent="0.3">
      <c r="A75" s="10"/>
      <c r="B75" s="34" t="s">
        <v>15</v>
      </c>
      <c r="C75" s="6"/>
      <c r="D75" s="7">
        <v>95</v>
      </c>
    </row>
    <row r="76" spans="1:4" ht="12.75" customHeight="1" x14ac:dyDescent="0.3">
      <c r="A76" s="10"/>
      <c r="B76" s="20" t="s">
        <v>16</v>
      </c>
      <c r="C76" s="6"/>
      <c r="D76" s="7">
        <v>26</v>
      </c>
    </row>
    <row r="77" spans="1:4" ht="12.75" customHeight="1" x14ac:dyDescent="0.3">
      <c r="A77" s="10" t="s">
        <v>34</v>
      </c>
      <c r="B77" s="34"/>
      <c r="C77" s="6"/>
      <c r="D77" s="10">
        <f>SUM(D75:D76)</f>
        <v>121</v>
      </c>
    </row>
    <row r="78" spans="1:4" ht="12.75" customHeight="1" x14ac:dyDescent="0.3">
      <c r="A78" s="6"/>
      <c r="B78" s="16"/>
      <c r="C78" s="6"/>
      <c r="D78" s="10"/>
    </row>
    <row r="79" spans="1:4" ht="12.75" customHeight="1" x14ac:dyDescent="0.3">
      <c r="A79" s="6" t="s">
        <v>35</v>
      </c>
      <c r="B79" s="16"/>
      <c r="C79" s="4"/>
      <c r="D79" s="35"/>
    </row>
    <row r="80" spans="1:4" ht="12.75" customHeight="1" x14ac:dyDescent="0.25">
      <c r="A80" s="36">
        <v>3309</v>
      </c>
      <c r="B80" s="37" t="s">
        <v>66</v>
      </c>
      <c r="C80" s="7"/>
      <c r="D80" s="38">
        <v>622</v>
      </c>
    </row>
    <row r="81" spans="1:12" ht="12.75" customHeight="1" x14ac:dyDescent="0.25">
      <c r="A81" s="36">
        <v>3318</v>
      </c>
      <c r="B81" s="39" t="s">
        <v>67</v>
      </c>
      <c r="C81" s="7"/>
      <c r="D81" s="40">
        <v>212</v>
      </c>
      <c r="E81" s="41"/>
      <c r="F81" s="41"/>
      <c r="G81" s="41"/>
      <c r="H81" s="41"/>
      <c r="I81" s="41"/>
      <c r="J81" s="41"/>
      <c r="K81" s="41"/>
      <c r="L81" s="41"/>
    </row>
    <row r="82" spans="1:12" ht="12.75" customHeight="1" x14ac:dyDescent="0.25">
      <c r="A82" s="36">
        <v>3357</v>
      </c>
      <c r="B82" s="39" t="s">
        <v>70</v>
      </c>
      <c r="C82" s="7"/>
      <c r="D82" s="40">
        <v>700</v>
      </c>
      <c r="E82" s="41"/>
      <c r="F82" s="41"/>
      <c r="G82" s="41"/>
      <c r="H82" s="41"/>
      <c r="I82" s="41"/>
      <c r="J82" s="41"/>
      <c r="K82" s="41"/>
      <c r="L82" s="41"/>
    </row>
    <row r="83" spans="1:12" ht="12.75" customHeight="1" x14ac:dyDescent="0.3">
      <c r="A83" s="6" t="s">
        <v>36</v>
      </c>
      <c r="B83" s="42"/>
      <c r="C83" s="43"/>
      <c r="D83" s="43">
        <f>SUM(D80:D82)</f>
        <v>1534</v>
      </c>
      <c r="E83" s="41"/>
      <c r="F83" s="41"/>
      <c r="G83" s="41"/>
      <c r="H83" s="41"/>
      <c r="I83" s="41"/>
      <c r="J83" s="41"/>
      <c r="K83" s="41"/>
      <c r="L83" s="41"/>
    </row>
    <row r="84" spans="1:12" ht="12.75" customHeight="1" x14ac:dyDescent="0.3">
      <c r="A84" s="6"/>
      <c r="B84" s="42"/>
      <c r="C84" s="43"/>
      <c r="D84" s="43"/>
      <c r="E84" s="41"/>
      <c r="F84" s="41"/>
      <c r="G84" s="41"/>
      <c r="H84" s="41"/>
      <c r="I84" s="41"/>
      <c r="J84" s="41"/>
      <c r="K84" s="41"/>
      <c r="L84" s="41"/>
    </row>
    <row r="85" spans="1:12" ht="12.75" customHeight="1" x14ac:dyDescent="0.25">
      <c r="A85" s="44" t="s">
        <v>37</v>
      </c>
      <c r="B85" s="42"/>
      <c r="C85" s="43"/>
      <c r="D85" s="43"/>
      <c r="E85" s="41"/>
      <c r="F85" s="41"/>
      <c r="G85" s="41"/>
      <c r="H85" s="41"/>
      <c r="I85" s="41"/>
      <c r="J85" s="41"/>
      <c r="K85" s="41"/>
      <c r="L85" s="41"/>
    </row>
    <row r="86" spans="1:12" ht="12.75" customHeight="1" x14ac:dyDescent="0.25">
      <c r="A86" s="45">
        <v>6011</v>
      </c>
      <c r="B86" s="46" t="s">
        <v>38</v>
      </c>
      <c r="C86" s="43"/>
      <c r="D86" s="40">
        <v>8132</v>
      </c>
      <c r="E86" s="41"/>
      <c r="F86" s="41"/>
      <c r="G86" s="41"/>
      <c r="H86" s="41"/>
      <c r="I86" s="41"/>
      <c r="J86" s="41"/>
      <c r="K86" s="41"/>
      <c r="L86" s="41"/>
    </row>
    <row r="87" spans="1:12" ht="12.75" customHeight="1" x14ac:dyDescent="0.25">
      <c r="A87" s="44" t="s">
        <v>39</v>
      </c>
      <c r="B87" s="42"/>
      <c r="C87" s="43"/>
      <c r="D87" s="43">
        <f>SUM(D86)</f>
        <v>8132</v>
      </c>
      <c r="E87" s="41"/>
      <c r="F87" s="41"/>
      <c r="G87" s="41"/>
      <c r="H87" s="41"/>
      <c r="I87" s="41"/>
      <c r="J87" s="41"/>
      <c r="K87" s="41"/>
      <c r="L87" s="41"/>
    </row>
    <row r="88" spans="1:12" ht="12.75" customHeight="1" x14ac:dyDescent="0.25">
      <c r="A88" s="44"/>
      <c r="B88" s="42"/>
      <c r="C88" s="43"/>
      <c r="D88" s="43"/>
      <c r="E88" s="41"/>
      <c r="F88" s="41"/>
      <c r="G88" s="41"/>
      <c r="H88" s="41"/>
      <c r="I88" s="41"/>
      <c r="J88" s="41"/>
      <c r="K88" s="41"/>
      <c r="L88" s="41"/>
    </row>
    <row r="89" spans="1:12" ht="12.75" customHeight="1" x14ac:dyDescent="0.3">
      <c r="A89" s="47" t="s">
        <v>40</v>
      </c>
      <c r="B89" s="4"/>
      <c r="C89" s="6">
        <f>SUM(C18)</f>
        <v>14922</v>
      </c>
      <c r="D89" s="10">
        <f>SUM(D87+D83+D77+D71+D65+D24)</f>
        <v>14922</v>
      </c>
      <c r="E89" s="41"/>
      <c r="F89" s="41"/>
      <c r="G89" s="41"/>
      <c r="H89" s="41"/>
      <c r="I89" s="41"/>
      <c r="J89" s="41"/>
      <c r="K89" s="41"/>
      <c r="L89" s="41"/>
    </row>
    <row r="90" spans="1:12" ht="12.75" customHeight="1" x14ac:dyDescent="0.3">
      <c r="A90" s="47"/>
      <c r="B90" s="48"/>
      <c r="C90" s="6"/>
      <c r="D90" s="10"/>
      <c r="E90" s="41"/>
      <c r="F90" s="41"/>
      <c r="G90" s="41"/>
      <c r="H90" s="41"/>
      <c r="I90" s="41"/>
      <c r="J90" s="41"/>
      <c r="K90" s="41"/>
      <c r="L90" s="41"/>
    </row>
    <row r="91" spans="1:12" ht="12.75" customHeight="1" x14ac:dyDescent="0.3">
      <c r="A91" s="47" t="s">
        <v>42</v>
      </c>
      <c r="B91" s="48"/>
      <c r="C91" s="6"/>
      <c r="D91" s="10"/>
      <c r="E91" s="41"/>
      <c r="F91" s="41"/>
      <c r="G91" s="41"/>
      <c r="H91" s="41"/>
      <c r="I91" s="41"/>
      <c r="J91" s="41"/>
      <c r="K91" s="41"/>
      <c r="L91" s="41"/>
    </row>
    <row r="92" spans="1:12" ht="12.75" customHeight="1" x14ac:dyDescent="0.3">
      <c r="A92" s="47"/>
      <c r="B92" s="48"/>
      <c r="C92" s="6"/>
      <c r="D92" s="10"/>
      <c r="E92" s="41"/>
      <c r="F92" s="41"/>
      <c r="G92" s="41"/>
      <c r="H92" s="41"/>
      <c r="I92" s="41"/>
      <c r="J92" s="41"/>
      <c r="K92" s="41"/>
      <c r="L92" s="41"/>
    </row>
    <row r="93" spans="1:12" ht="12.75" customHeight="1" x14ac:dyDescent="0.3">
      <c r="A93" s="54" t="s">
        <v>71</v>
      </c>
      <c r="B93" s="48"/>
      <c r="C93" s="6"/>
      <c r="D93" s="10"/>
      <c r="E93" s="41"/>
      <c r="F93" s="41"/>
      <c r="G93" s="41"/>
      <c r="H93" s="41"/>
      <c r="I93" s="41"/>
      <c r="J93" s="41"/>
      <c r="K93" s="41"/>
      <c r="L93" s="41"/>
    </row>
    <row r="94" spans="1:12" ht="12.75" customHeight="1" x14ac:dyDescent="0.3">
      <c r="A94" s="55">
        <v>1851</v>
      </c>
      <c r="B94" s="34" t="s">
        <v>72</v>
      </c>
      <c r="C94" s="6"/>
      <c r="D94" s="7">
        <v>666</v>
      </c>
      <c r="E94" s="41"/>
      <c r="F94" s="41"/>
      <c r="G94" s="41"/>
      <c r="H94" s="41"/>
      <c r="I94" s="41"/>
      <c r="J94" s="41"/>
      <c r="K94" s="41"/>
      <c r="L94" s="41"/>
    </row>
    <row r="95" spans="1:12" ht="12.75" customHeight="1" x14ac:dyDescent="0.3">
      <c r="A95" s="54" t="s">
        <v>73</v>
      </c>
      <c r="B95" s="48"/>
      <c r="C95" s="6"/>
      <c r="D95" s="10">
        <f>SUM(D94)</f>
        <v>666</v>
      </c>
      <c r="E95" s="41"/>
      <c r="F95" s="41"/>
      <c r="G95" s="41"/>
      <c r="H95" s="41"/>
      <c r="I95" s="41"/>
      <c r="J95" s="41"/>
      <c r="K95" s="41"/>
      <c r="L95" s="41"/>
    </row>
    <row r="96" spans="1:12" ht="12.75" customHeight="1" x14ac:dyDescent="0.3">
      <c r="A96" s="47"/>
      <c r="B96" s="48"/>
      <c r="C96" s="6"/>
      <c r="D96" s="10"/>
      <c r="E96" s="41"/>
      <c r="F96" s="41"/>
      <c r="G96" s="41"/>
      <c r="H96" s="41"/>
      <c r="I96" s="41"/>
      <c r="J96" s="41"/>
      <c r="K96" s="41"/>
      <c r="L96" s="41"/>
    </row>
    <row r="97" spans="1:12" ht="12.75" customHeight="1" x14ac:dyDescent="0.3">
      <c r="A97" s="60" t="s">
        <v>51</v>
      </c>
      <c r="B97" s="48"/>
      <c r="C97" s="6"/>
      <c r="D97" s="10"/>
      <c r="E97" s="41"/>
      <c r="F97" s="41"/>
      <c r="G97" s="41"/>
      <c r="H97" s="41"/>
      <c r="I97" s="41"/>
      <c r="J97" s="41"/>
      <c r="K97" s="41"/>
      <c r="L97" s="41"/>
    </row>
    <row r="98" spans="1:12" ht="12.75" customHeight="1" x14ac:dyDescent="0.3">
      <c r="A98" s="55">
        <v>2875</v>
      </c>
      <c r="B98" s="34" t="s">
        <v>68</v>
      </c>
      <c r="C98" s="6"/>
      <c r="D98" s="10">
        <f>SUM(D99:D100)</f>
        <v>2600</v>
      </c>
      <c r="E98" s="41"/>
      <c r="F98" s="41"/>
      <c r="G98" s="41"/>
      <c r="H98" s="41"/>
      <c r="I98" s="41"/>
      <c r="J98" s="41"/>
      <c r="K98" s="41"/>
      <c r="L98" s="41"/>
    </row>
    <row r="99" spans="1:12" ht="12.75" customHeight="1" x14ac:dyDescent="0.3">
      <c r="A99" s="60"/>
      <c r="B99" s="34" t="s">
        <v>54</v>
      </c>
      <c r="C99" s="6"/>
      <c r="D99" s="7">
        <v>700</v>
      </c>
      <c r="E99" s="41"/>
      <c r="F99" s="41"/>
      <c r="G99" s="41"/>
      <c r="H99" s="41"/>
      <c r="I99" s="41"/>
      <c r="J99" s="41"/>
      <c r="K99" s="41"/>
      <c r="L99" s="41"/>
    </row>
    <row r="100" spans="1:12" ht="12.75" customHeight="1" x14ac:dyDescent="0.3">
      <c r="A100" s="60"/>
      <c r="B100" s="34" t="s">
        <v>49</v>
      </c>
      <c r="C100" s="6"/>
      <c r="D100" s="7">
        <v>1900</v>
      </c>
      <c r="E100" s="41"/>
      <c r="F100" s="41"/>
      <c r="G100" s="41"/>
      <c r="H100" s="41"/>
      <c r="I100" s="41"/>
      <c r="J100" s="41"/>
      <c r="K100" s="41"/>
      <c r="L100" s="41"/>
    </row>
    <row r="101" spans="1:12" ht="12.75" customHeight="1" x14ac:dyDescent="0.3">
      <c r="A101" s="55">
        <v>2985</v>
      </c>
      <c r="B101" s="34" t="s">
        <v>52</v>
      </c>
      <c r="C101" s="6"/>
      <c r="D101" s="10">
        <f>SUM(D102:D104)</f>
        <v>0</v>
      </c>
      <c r="E101" s="41"/>
      <c r="F101" s="41"/>
      <c r="G101" s="41"/>
      <c r="H101" s="41"/>
      <c r="I101" s="41"/>
      <c r="J101" s="41"/>
      <c r="K101" s="41"/>
      <c r="L101" s="41"/>
    </row>
    <row r="102" spans="1:12" ht="12.75" customHeight="1" x14ac:dyDescent="0.3">
      <c r="A102" s="47"/>
      <c r="B102" s="34" t="s">
        <v>15</v>
      </c>
      <c r="C102" s="6"/>
      <c r="D102" s="7">
        <v>3182</v>
      </c>
      <c r="E102" s="41"/>
      <c r="F102" s="41"/>
      <c r="G102" s="41"/>
      <c r="H102" s="41"/>
      <c r="I102" s="41"/>
      <c r="J102" s="41"/>
      <c r="K102" s="41"/>
      <c r="L102" s="41"/>
    </row>
    <row r="103" spans="1:12" ht="12.75" customHeight="1" x14ac:dyDescent="0.3">
      <c r="A103" s="47"/>
      <c r="B103" s="34" t="s">
        <v>53</v>
      </c>
      <c r="C103" s="6"/>
      <c r="D103" s="7">
        <v>2029</v>
      </c>
      <c r="E103" s="41"/>
      <c r="F103" s="41"/>
      <c r="G103" s="41"/>
      <c r="H103" s="41"/>
      <c r="I103" s="41"/>
      <c r="J103" s="41"/>
      <c r="K103" s="41"/>
      <c r="L103" s="41"/>
    </row>
    <row r="104" spans="1:12" ht="12.75" customHeight="1" x14ac:dyDescent="0.3">
      <c r="A104" s="47"/>
      <c r="B104" s="34" t="s">
        <v>54</v>
      </c>
      <c r="C104" s="6"/>
      <c r="D104" s="7">
        <v>-5211</v>
      </c>
      <c r="E104" s="41"/>
      <c r="F104" s="41"/>
      <c r="G104" s="41"/>
      <c r="H104" s="41"/>
      <c r="I104" s="41"/>
      <c r="J104" s="41"/>
      <c r="K104" s="41"/>
      <c r="L104" s="41"/>
    </row>
    <row r="105" spans="1:12" ht="12.75" customHeight="1" x14ac:dyDescent="0.3">
      <c r="A105" s="60" t="s">
        <v>55</v>
      </c>
      <c r="B105" s="34"/>
      <c r="C105" s="6"/>
      <c r="D105" s="27">
        <f>SUM(D98+D101)</f>
        <v>2600</v>
      </c>
      <c r="E105" s="41"/>
      <c r="F105" s="41"/>
      <c r="G105" s="41"/>
      <c r="H105" s="41"/>
      <c r="I105" s="41"/>
      <c r="J105" s="41"/>
      <c r="K105" s="41"/>
      <c r="L105" s="41"/>
    </row>
    <row r="106" spans="1:12" ht="12.75" customHeight="1" x14ac:dyDescent="0.3">
      <c r="A106" s="47"/>
      <c r="B106" s="48"/>
      <c r="C106" s="6"/>
      <c r="D106" s="10"/>
      <c r="E106" s="41"/>
      <c r="F106" s="41"/>
      <c r="G106" s="41"/>
      <c r="H106" s="41"/>
      <c r="I106" s="41"/>
      <c r="J106" s="41"/>
      <c r="K106" s="41"/>
      <c r="L106" s="41"/>
    </row>
    <row r="107" spans="1:12" ht="12.75" customHeight="1" x14ac:dyDescent="0.3">
      <c r="A107" s="54" t="s">
        <v>35</v>
      </c>
      <c r="B107" s="48"/>
      <c r="C107" s="6"/>
      <c r="D107" s="10"/>
      <c r="E107" s="41"/>
      <c r="F107" s="41"/>
      <c r="G107" s="41"/>
      <c r="H107" s="41"/>
      <c r="I107" s="41"/>
      <c r="J107" s="41"/>
      <c r="K107" s="41"/>
      <c r="L107" s="41"/>
    </row>
    <row r="108" spans="1:12" ht="12.75" customHeight="1" x14ac:dyDescent="0.3">
      <c r="A108" s="55">
        <v>3210</v>
      </c>
      <c r="B108" s="58" t="s">
        <v>45</v>
      </c>
      <c r="C108" s="18"/>
      <c r="D108" s="7">
        <f>SUM(D109:D110)</f>
        <v>-2000</v>
      </c>
      <c r="E108" s="41"/>
      <c r="F108" s="41"/>
      <c r="G108" s="41"/>
      <c r="H108" s="41"/>
      <c r="I108" s="41"/>
      <c r="J108" s="41"/>
      <c r="K108" s="41"/>
      <c r="L108" s="41"/>
    </row>
    <row r="109" spans="1:12" ht="12.75" customHeight="1" x14ac:dyDescent="0.35">
      <c r="A109" s="55"/>
      <c r="B109" s="61" t="s">
        <v>54</v>
      </c>
      <c r="C109" s="62"/>
      <c r="D109" s="12">
        <v>-2700</v>
      </c>
      <c r="E109" s="41"/>
      <c r="F109" s="41"/>
      <c r="G109" s="41"/>
      <c r="H109" s="41"/>
      <c r="I109" s="41"/>
      <c r="J109" s="41"/>
      <c r="K109" s="41"/>
      <c r="L109" s="41"/>
    </row>
    <row r="110" spans="1:12" ht="12.75" customHeight="1" x14ac:dyDescent="0.35">
      <c r="A110" s="55"/>
      <c r="B110" s="61" t="s">
        <v>49</v>
      </c>
      <c r="C110" s="62"/>
      <c r="D110" s="12">
        <v>700</v>
      </c>
      <c r="E110" s="41"/>
      <c r="F110" s="41"/>
      <c r="G110" s="41"/>
      <c r="H110" s="41"/>
      <c r="I110" s="41"/>
      <c r="J110" s="41"/>
      <c r="K110" s="41"/>
      <c r="L110" s="41"/>
    </row>
    <row r="111" spans="1:12" ht="12.75" customHeight="1" x14ac:dyDescent="0.3">
      <c r="A111" s="55">
        <v>3302</v>
      </c>
      <c r="B111" s="34" t="s">
        <v>43</v>
      </c>
      <c r="C111" s="6"/>
      <c r="D111" s="7">
        <v>1800</v>
      </c>
      <c r="E111" s="41"/>
      <c r="F111" s="41"/>
      <c r="G111" s="41"/>
      <c r="H111" s="41"/>
      <c r="I111" s="41"/>
      <c r="J111" s="41"/>
      <c r="K111" s="41"/>
      <c r="L111" s="41"/>
    </row>
    <row r="112" spans="1:12" ht="12.75" customHeight="1" x14ac:dyDescent="0.3">
      <c r="A112" s="55">
        <v>3421</v>
      </c>
      <c r="B112" s="34" t="s">
        <v>47</v>
      </c>
      <c r="C112" s="6"/>
      <c r="D112" s="7">
        <v>3000</v>
      </c>
      <c r="E112" s="41"/>
      <c r="F112" s="41"/>
      <c r="G112" s="41"/>
      <c r="H112" s="41"/>
      <c r="I112" s="41"/>
      <c r="J112" s="41"/>
      <c r="K112" s="41"/>
      <c r="L112" s="41"/>
    </row>
    <row r="113" spans="1:12" ht="12.75" customHeight="1" x14ac:dyDescent="0.3">
      <c r="A113" s="54" t="s">
        <v>36</v>
      </c>
      <c r="B113" s="34"/>
      <c r="C113" s="6"/>
      <c r="D113" s="27">
        <f>SUM(D108+D111+D112)</f>
        <v>2800</v>
      </c>
      <c r="E113" s="41"/>
      <c r="F113" s="41"/>
      <c r="G113" s="41"/>
      <c r="H113" s="41"/>
      <c r="I113" s="41"/>
      <c r="J113" s="41"/>
      <c r="K113" s="41"/>
      <c r="L113" s="41"/>
    </row>
    <row r="114" spans="1:12" ht="12.75" customHeight="1" x14ac:dyDescent="0.3">
      <c r="A114" s="54"/>
      <c r="B114" s="34"/>
      <c r="C114" s="6"/>
      <c r="D114" s="27"/>
      <c r="E114" s="41"/>
      <c r="F114" s="41"/>
      <c r="G114" s="41"/>
      <c r="H114" s="41"/>
      <c r="I114" s="41"/>
      <c r="J114" s="41"/>
      <c r="K114" s="41"/>
      <c r="L114" s="41"/>
    </row>
    <row r="115" spans="1:12" ht="12.75" customHeight="1" x14ac:dyDescent="0.3">
      <c r="A115" s="54"/>
      <c r="B115" s="34"/>
      <c r="C115" s="6"/>
      <c r="D115" s="27"/>
      <c r="E115" s="41"/>
      <c r="F115" s="41"/>
      <c r="G115" s="41"/>
      <c r="H115" s="41"/>
      <c r="I115" s="41"/>
      <c r="J115" s="41"/>
      <c r="K115" s="41"/>
      <c r="L115" s="41"/>
    </row>
    <row r="116" spans="1:12" ht="12.75" customHeight="1" x14ac:dyDescent="0.3">
      <c r="A116" s="47"/>
      <c r="B116" s="48"/>
      <c r="C116" s="6"/>
      <c r="D116" s="10"/>
      <c r="E116" s="41"/>
      <c r="F116" s="41"/>
      <c r="G116" s="41"/>
      <c r="H116" s="41"/>
      <c r="I116" s="41"/>
      <c r="J116" s="41"/>
      <c r="K116" s="41"/>
      <c r="L116" s="41"/>
    </row>
    <row r="117" spans="1:12" ht="12.75" customHeight="1" x14ac:dyDescent="0.3">
      <c r="A117" s="54" t="s">
        <v>46</v>
      </c>
      <c r="B117" s="48"/>
      <c r="C117" s="6"/>
      <c r="D117" s="10"/>
      <c r="E117" s="41"/>
      <c r="F117" s="41"/>
      <c r="G117" s="41"/>
      <c r="H117" s="41"/>
      <c r="I117" s="41"/>
      <c r="J117" s="41"/>
      <c r="K117" s="41"/>
      <c r="L117" s="41"/>
    </row>
    <row r="118" spans="1:12" ht="12.75" customHeight="1" x14ac:dyDescent="0.3">
      <c r="A118" s="56">
        <v>3924</v>
      </c>
      <c r="B118" s="57" t="s">
        <v>44</v>
      </c>
      <c r="C118" s="6"/>
      <c r="D118" s="7">
        <v>3000</v>
      </c>
      <c r="E118" s="41"/>
      <c r="F118" s="41"/>
      <c r="G118" s="41"/>
      <c r="H118" s="41"/>
      <c r="I118" s="41"/>
      <c r="J118" s="41"/>
      <c r="K118" s="41"/>
      <c r="L118" s="41"/>
    </row>
    <row r="119" spans="1:12" ht="12.75" customHeight="1" x14ac:dyDescent="0.3">
      <c r="A119" s="54" t="s">
        <v>56</v>
      </c>
      <c r="B119" s="48"/>
      <c r="C119" s="6"/>
      <c r="D119" s="10">
        <f>SUM(D118)</f>
        <v>3000</v>
      </c>
      <c r="E119" s="41"/>
      <c r="F119" s="41"/>
      <c r="G119" s="41"/>
      <c r="H119" s="41"/>
      <c r="I119" s="41"/>
      <c r="J119" s="41"/>
      <c r="K119" s="41"/>
      <c r="L119" s="41"/>
    </row>
    <row r="120" spans="1:12" ht="12.75" customHeight="1" x14ac:dyDescent="0.3">
      <c r="A120" s="47"/>
      <c r="B120" s="48"/>
      <c r="C120" s="6"/>
      <c r="D120" s="10"/>
      <c r="E120" s="41"/>
      <c r="F120" s="41"/>
      <c r="G120" s="41"/>
      <c r="H120" s="41"/>
      <c r="I120" s="41"/>
      <c r="J120" s="41"/>
      <c r="K120" s="41"/>
      <c r="L120" s="41"/>
    </row>
    <row r="121" spans="1:12" ht="12.75" customHeight="1" x14ac:dyDescent="0.3">
      <c r="A121" s="47" t="s">
        <v>50</v>
      </c>
      <c r="B121" s="48"/>
      <c r="C121" s="6"/>
      <c r="D121" s="10"/>
      <c r="E121" s="41"/>
      <c r="F121" s="41"/>
      <c r="G121" s="41"/>
      <c r="H121" s="41"/>
      <c r="I121" s="41"/>
      <c r="J121" s="41"/>
      <c r="K121" s="41"/>
      <c r="L121" s="41"/>
    </row>
    <row r="122" spans="1:12" ht="12.75" customHeight="1" x14ac:dyDescent="0.3">
      <c r="A122" s="55">
        <v>5022</v>
      </c>
      <c r="B122" s="59" t="s">
        <v>48</v>
      </c>
      <c r="C122" s="6"/>
      <c r="D122" s="10"/>
      <c r="E122" s="41"/>
      <c r="F122" s="41"/>
      <c r="G122" s="41"/>
      <c r="H122" s="41"/>
      <c r="I122" s="41"/>
      <c r="J122" s="41"/>
      <c r="K122" s="41"/>
      <c r="L122" s="41"/>
    </row>
    <row r="123" spans="1:12" ht="12.75" customHeight="1" x14ac:dyDescent="0.3">
      <c r="A123" s="47"/>
      <c r="B123" s="63" t="s">
        <v>15</v>
      </c>
      <c r="C123" s="64"/>
      <c r="D123" s="12">
        <v>1050</v>
      </c>
      <c r="E123" s="41"/>
      <c r="F123" s="41"/>
      <c r="G123" s="41"/>
      <c r="H123" s="41"/>
      <c r="I123" s="41"/>
      <c r="J123" s="41"/>
      <c r="K123" s="41"/>
      <c r="L123" s="41"/>
    </row>
    <row r="124" spans="1:12" ht="12.75" customHeight="1" x14ac:dyDescent="0.3">
      <c r="A124" s="47"/>
      <c r="B124" s="63" t="s">
        <v>65</v>
      </c>
      <c r="C124" s="64"/>
      <c r="D124" s="12">
        <v>284</v>
      </c>
      <c r="E124" s="41"/>
      <c r="F124" s="41"/>
      <c r="G124" s="41"/>
      <c r="H124" s="41"/>
      <c r="I124" s="41"/>
      <c r="J124" s="41"/>
      <c r="K124" s="41"/>
      <c r="L124" s="41"/>
    </row>
    <row r="125" spans="1:12" ht="12.75" customHeight="1" x14ac:dyDescent="0.3">
      <c r="A125" s="47"/>
      <c r="B125" s="63" t="s">
        <v>49</v>
      </c>
      <c r="C125" s="64"/>
      <c r="D125" s="12">
        <v>-1334</v>
      </c>
      <c r="E125" s="41"/>
      <c r="F125" s="41"/>
      <c r="G125" s="41"/>
      <c r="H125" s="41"/>
      <c r="I125" s="41"/>
      <c r="J125" s="41"/>
      <c r="K125" s="41"/>
      <c r="L125" s="41"/>
    </row>
    <row r="126" spans="1:12" ht="12.75" customHeight="1" x14ac:dyDescent="0.3">
      <c r="A126" s="54" t="s">
        <v>57</v>
      </c>
      <c r="B126" s="34"/>
      <c r="C126" s="6"/>
      <c r="D126" s="27">
        <f>SUM(D123:D125)</f>
        <v>0</v>
      </c>
      <c r="E126" s="41"/>
      <c r="F126" s="41"/>
      <c r="G126" s="41"/>
      <c r="H126" s="41"/>
      <c r="I126" s="41"/>
      <c r="J126" s="41"/>
      <c r="K126" s="41"/>
      <c r="L126" s="41"/>
    </row>
    <row r="127" spans="1:12" ht="12.75" customHeight="1" x14ac:dyDescent="0.3">
      <c r="A127" s="47"/>
      <c r="B127" s="34"/>
      <c r="C127" s="6"/>
      <c r="D127" s="7"/>
      <c r="E127" s="41"/>
      <c r="F127" s="41"/>
      <c r="G127" s="41"/>
      <c r="H127" s="41"/>
      <c r="I127" s="41"/>
      <c r="J127" s="41"/>
      <c r="K127" s="41"/>
      <c r="L127" s="41"/>
    </row>
    <row r="128" spans="1:12" ht="12.75" customHeight="1" x14ac:dyDescent="0.3">
      <c r="A128" s="47" t="s">
        <v>58</v>
      </c>
      <c r="B128" s="34"/>
      <c r="C128" s="6"/>
      <c r="D128" s="27">
        <f>SUM(D126+D119+D113+D105+D95)</f>
        <v>9066</v>
      </c>
      <c r="E128" s="41"/>
      <c r="F128" s="41"/>
      <c r="G128" s="41"/>
      <c r="H128" s="41"/>
      <c r="I128" s="41"/>
      <c r="J128" s="41"/>
      <c r="K128" s="41"/>
      <c r="L128" s="41"/>
    </row>
    <row r="129" spans="1:12" ht="12.75" customHeight="1" x14ac:dyDescent="0.3">
      <c r="A129" s="47"/>
      <c r="B129" s="34"/>
      <c r="C129" s="6"/>
      <c r="D129" s="7"/>
      <c r="E129" s="41"/>
      <c r="F129" s="41"/>
      <c r="G129" s="41"/>
      <c r="H129" s="41"/>
      <c r="I129" s="41"/>
      <c r="J129" s="41"/>
      <c r="K129" s="41"/>
      <c r="L129" s="41"/>
    </row>
    <row r="130" spans="1:12" ht="12.75" customHeight="1" x14ac:dyDescent="0.3">
      <c r="A130" s="55">
        <v>6001</v>
      </c>
      <c r="B130" s="34" t="s">
        <v>38</v>
      </c>
      <c r="C130" s="6"/>
      <c r="D130" s="7">
        <v>-9066</v>
      </c>
      <c r="E130" s="41"/>
      <c r="F130" s="41"/>
      <c r="G130" s="41"/>
      <c r="H130" s="41"/>
      <c r="I130" s="41"/>
      <c r="J130" s="41"/>
      <c r="K130" s="41"/>
      <c r="L130" s="41"/>
    </row>
    <row r="131" spans="1:12" x14ac:dyDescent="0.25">
      <c r="A131" s="49"/>
      <c r="B131" s="46"/>
      <c r="C131" s="50"/>
      <c r="D131" s="51"/>
    </row>
    <row r="132" spans="1:12" ht="14" x14ac:dyDescent="0.3">
      <c r="A132" s="52" t="s">
        <v>41</v>
      </c>
      <c r="B132" s="46"/>
      <c r="C132" s="53">
        <f>C89</f>
        <v>14922</v>
      </c>
      <c r="D132" s="53">
        <f>SUM(D89+D128+D130)</f>
        <v>14922</v>
      </c>
    </row>
    <row r="133" spans="1:12" x14ac:dyDescent="0.25">
      <c r="A133" s="49"/>
      <c r="B133" s="46"/>
      <c r="C133" s="50"/>
      <c r="D133" s="51"/>
    </row>
  </sheetData>
  <mergeCells count="2">
    <mergeCell ref="A1:D1"/>
    <mergeCell ref="A2:D2"/>
  </mergeCells>
  <pageMargins left="0.39370078740157483" right="0.39370078740157483" top="0.78740157480314965" bottom="0.78740157480314965" header="0.51181102362204722" footer="0.11811023622047245"/>
  <pageSetup paperSize="9" scale="98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Október 29.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Borbély Edit</dc:creator>
  <cp:lastModifiedBy>Romhányi Ildikó</cp:lastModifiedBy>
  <cp:lastPrinted>2015-11-10T12:11:04Z</cp:lastPrinted>
  <dcterms:created xsi:type="dcterms:W3CDTF">2015-10-29T12:27:17Z</dcterms:created>
  <dcterms:modified xsi:type="dcterms:W3CDTF">2015-11-10T14:45:58Z</dcterms:modified>
</cp:coreProperties>
</file>