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április" sheetId="1" r:id="rId1"/>
  </sheets>
  <definedNames/>
  <calcPr fullCalcOnLoad="1"/>
</workbook>
</file>

<file path=xl/sharedStrings.xml><?xml version="1.0" encoding="utf-8"?>
<sst xmlns="http://schemas.openxmlformats.org/spreadsheetml/2006/main" count="277" uniqueCount="176">
  <si>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</si>
  <si>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</si>
  <si>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</si>
  <si>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</si>
  <si>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</si>
  <si>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</si>
  <si>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Önkormányzat egyéb költségvetési támogatása</t>
  </si>
  <si>
    <t xml:space="preserve">    - rendkívüli gyermekvédelmi támogatás</t>
  </si>
  <si>
    <t xml:space="preserve">    - gyermektartásdíjak megelőlegezése</t>
  </si>
  <si>
    <t xml:space="preserve">    - létfenntartási támogatás</t>
  </si>
  <si>
    <t>1/b. sz. melléklet összesen</t>
  </si>
  <si>
    <t>Létfenntartási támogatás</t>
  </si>
  <si>
    <t>Rendkívüli gyermekvédelmi támogatás</t>
  </si>
  <si>
    <t>Mindösszesen</t>
  </si>
  <si>
    <t>Aktív korúak rendszeres szociális segélye</t>
  </si>
  <si>
    <t>Időskorúak járadéka</t>
  </si>
  <si>
    <t xml:space="preserve">    - rendszeres szociális segély</t>
  </si>
  <si>
    <t xml:space="preserve">    - időskorúak járadéka</t>
  </si>
  <si>
    <t xml:space="preserve">    - lakásfenntartási támogatás</t>
  </si>
  <si>
    <t>Csökkent munkaképességüek rendszeres szociális segélye</t>
  </si>
  <si>
    <t>Lakásfenntartási támogatás</t>
  </si>
  <si>
    <t xml:space="preserve">    - belterületi földutak szilárd burkolattal való ellátása</t>
  </si>
  <si>
    <t>5. sz. melléklet</t>
  </si>
  <si>
    <t>Kerületi földutak szilárd burkolattal való ellátása</t>
  </si>
  <si>
    <t>6. sz. melléklet</t>
  </si>
  <si>
    <t>5. sz. melléklet összesen</t>
  </si>
  <si>
    <t>Iskoláztatási támogatás</t>
  </si>
  <si>
    <t xml:space="preserve">    - iskoláztatási támogatás</t>
  </si>
  <si>
    <t xml:space="preserve">    - foglalkoztatást helyettesítő támogatás</t>
  </si>
  <si>
    <t>A 2012. évi költségvetés módosítása</t>
  </si>
  <si>
    <t>Foglalkoztatást helyettesítő támogatás</t>
  </si>
  <si>
    <t>Támogatásértékű működési bevételek</t>
  </si>
  <si>
    <t>Gyermektartásdíjak megelőlegezése</t>
  </si>
  <si>
    <t>3/c. sz. melléklet</t>
  </si>
  <si>
    <t>3/c. sz. melléklet összesen</t>
  </si>
  <si>
    <t xml:space="preserve">    - adósságkezelési támogatás</t>
  </si>
  <si>
    <t>Adósságcsökkentési támogatás</t>
  </si>
  <si>
    <t>Ápolási díj</t>
  </si>
  <si>
    <t xml:space="preserve">    - Utcai Szociális Munka</t>
  </si>
  <si>
    <t>Csicsergő Óvoda</t>
  </si>
  <si>
    <t>Személyi juttatások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</si>
  <si>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</si>
  <si>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</si>
  <si>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</si>
  <si>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</si>
  <si>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</si>
  <si>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</si>
  <si>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</si>
  <si>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</si>
  <si>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>Bakáts téri Általános Iskola</t>
  </si>
  <si>
    <t>Ferencvárosi Komplex Óvoda és Általános Iskola</t>
  </si>
  <si>
    <t>József Attila Általános Iskola</t>
  </si>
  <si>
    <t>Kosztolányi Dezső Általános Iskola</t>
  </si>
  <si>
    <t>Kőrösi Csoma Sándor Általános Iskola</t>
  </si>
  <si>
    <t>Molnár Ferenc Általános Iskola</t>
  </si>
  <si>
    <t>Leövey Klára Gimnázium</t>
  </si>
  <si>
    <t>Nevelési Tanácsadó</t>
  </si>
  <si>
    <t>Ferencvárosi Egyesített Bölcsödék</t>
  </si>
  <si>
    <t>2. sz. melléklet összesen</t>
  </si>
  <si>
    <t>Gyermekvédelmi Lakás Alap (Otthonteremtési tám.)</t>
  </si>
  <si>
    <t>Dominó Általános Iskola</t>
  </si>
  <si>
    <t>Szent-Györgyi Albert Általános Iskola és Gimnázium</t>
  </si>
  <si>
    <t>Weöres Sándor Általános Iskola és Gimnázium</t>
  </si>
  <si>
    <t>Ádám Jenő Zeneiskola</t>
  </si>
  <si>
    <t>Ferencvárosi Művelődési Központ</t>
  </si>
  <si>
    <t>Polgármesteri hivatal igazgatási kiadásai</t>
  </si>
  <si>
    <t>3/a. sz. melléklet</t>
  </si>
  <si>
    <t>Általános tartalék</t>
  </si>
  <si>
    <t>6. sz. melléklet összesen</t>
  </si>
  <si>
    <t>Dologi kiadások</t>
  </si>
  <si>
    <t>3/a. sz. melléklet összesen</t>
  </si>
  <si>
    <t>2. sz. melléklet 2012. I-II. havi bérkompenzáció</t>
  </si>
  <si>
    <t>Telepy Károly Általános és Testnevelés Szakos Iskola</t>
  </si>
  <si>
    <t xml:space="preserve">    - 2012. I-II. havi bérkompenzáció</t>
  </si>
  <si>
    <t>Ingatlanőrzés</t>
  </si>
  <si>
    <r>
      <t>FESZGYI (</t>
    </r>
    <r>
      <rPr>
        <b/>
        <sz val="10"/>
        <rFont val="Arial CE"/>
        <family val="0"/>
      </rPr>
      <t>Bérkompenzáció + Utcai Szociális Munka pályázat)</t>
    </r>
  </si>
  <si>
    <t>1/b sz. melléklet</t>
  </si>
  <si>
    <t>Egyéb bevétel (informatikai feladatok visszat.)</t>
  </si>
  <si>
    <t>1/b sz. melléklet összesen</t>
  </si>
  <si>
    <t>5 sz. melléklet</t>
  </si>
  <si>
    <t>5 sz. melléklet összesen</t>
  </si>
  <si>
    <t>VII. kerületi ellátási szerződés szerinti szolgáltatás</t>
  </si>
  <si>
    <t>2. sz. melléklet</t>
  </si>
  <si>
    <t>Megújuló energiahordozó-felhasználás növelés</t>
  </si>
  <si>
    <t>4. sz. melléklet</t>
  </si>
  <si>
    <t>Leövey Klára lift építés</t>
  </si>
  <si>
    <t>3/b.sz. melléklet</t>
  </si>
  <si>
    <t>Közterületfelügyelet</t>
  </si>
  <si>
    <t>Munkaadói járulékok</t>
  </si>
  <si>
    <t>Közbiztonsági Közalapítvány támogatása 124/2012.(III.22.)</t>
  </si>
  <si>
    <t xml:space="preserve">Ferencvárosi Úrhölgyek Polgári Egyes.Közszolg.Szerződés 135/2012. (III.22.) </t>
  </si>
  <si>
    <t>Ferencvárosi Művelődési Közp.eszközbeszerz. pályázati önrész 125/2012.(III.22.)</t>
  </si>
  <si>
    <t>Egyéb bevétel  124/2012. (III.22.)</t>
  </si>
  <si>
    <t>Általános tartalék 125/2012.(III.22.)</t>
  </si>
  <si>
    <t xml:space="preserve">6. sz. melléklet </t>
  </si>
  <si>
    <t>SEM IX. Zrt. támogatása 116/2012. (III.22.)</t>
  </si>
  <si>
    <t>3/d sz. melléklet</t>
  </si>
  <si>
    <t>3/d sz. melléklet összesen</t>
  </si>
  <si>
    <t>3/c sz. melléklet</t>
  </si>
  <si>
    <t>3/c sz. melléklet összesen</t>
  </si>
  <si>
    <t>SEM IX. Zrt.  116/2012. (III.22.)</t>
  </si>
  <si>
    <t>Önkormányzati bérlemények üzemeltetési költségei 116/2012. (III.22.)</t>
  </si>
  <si>
    <t>Városfejlesztéssel kapcs. önkormányzati kiad. (SEM IX.Zrt.) 116/2012. (III.22.)</t>
  </si>
  <si>
    <t>1/c. sz. melléklet</t>
  </si>
  <si>
    <t>II. 2011. évi Zárszámadás 10. és 11. sz. pénzmaradvány kimutatás mellékletei</t>
  </si>
  <si>
    <t>III. Képviselőtestületi döntések</t>
  </si>
  <si>
    <t>IV. Átcsoportosítás</t>
  </si>
  <si>
    <t>IV. Átcsoportosítás összesen</t>
  </si>
  <si>
    <t>III. Képviselőtestületi döntések összesen</t>
  </si>
  <si>
    <t>V. Képviselő-testületi döntést igénylő előirányzat módosítások</t>
  </si>
  <si>
    <t>V. Képviselő-testületi döntést igénylő előirányzat mód.össz.:</t>
  </si>
  <si>
    <t>Felhalmozási kiadások</t>
  </si>
  <si>
    <t>Börzsöny utcai rendőrörs felújítása</t>
  </si>
  <si>
    <t>Helyiség megszerzési díj</t>
  </si>
  <si>
    <t>Közutak üzemeltetése</t>
  </si>
  <si>
    <t>Bérlakás és egyéb elidegenítés</t>
  </si>
  <si>
    <t>Lakás vásárlás</t>
  </si>
  <si>
    <t>Veszélyelhárítás</t>
  </si>
  <si>
    <t>Nem önkormányzati tulajdonú lakóépületek veszélyelhárítása</t>
  </si>
  <si>
    <t>Óvodai karbantartási keret</t>
  </si>
  <si>
    <t>Lakáslemondás térítés</t>
  </si>
  <si>
    <t>Parkfentartás</t>
  </si>
  <si>
    <t>Háziorvosi rendelők felújítása</t>
  </si>
  <si>
    <t>4. sz. melléklet összesen</t>
  </si>
  <si>
    <t>4. sz. melléklet összesen:</t>
  </si>
  <si>
    <t>3/c. sz. melléklet összesen:</t>
  </si>
  <si>
    <t>5. sz. melléklet összesen:</t>
  </si>
  <si>
    <t xml:space="preserve">Lakóház felújításokkal kapcsolatos tervezések </t>
  </si>
  <si>
    <t>Intézményekkel kapcsolatos tervezések</t>
  </si>
  <si>
    <t>Klíma beszerzés</t>
  </si>
  <si>
    <t>Hivatal telefonközpont</t>
  </si>
  <si>
    <t>Hivatal bútor beszerzés</t>
  </si>
  <si>
    <t>Hivatali eszközbeszerzések</t>
  </si>
  <si>
    <t>Templom felújítás</t>
  </si>
  <si>
    <t>Fogyatékkal élők eszközbeszerzése</t>
  </si>
  <si>
    <t xml:space="preserve">    - ápolási díj !!!</t>
  </si>
  <si>
    <t>1/c. melléklet</t>
  </si>
  <si>
    <t>3/a melléklet</t>
  </si>
  <si>
    <t>3/b melléklet</t>
  </si>
  <si>
    <t>3/c melléklet</t>
  </si>
  <si>
    <t>3/d melléklet</t>
  </si>
  <si>
    <t>2 melléklet</t>
  </si>
  <si>
    <t>Munkaad. terhelő jár. és szoc. hozzáj adó</t>
  </si>
  <si>
    <t>3/b. sz. melléklet</t>
  </si>
  <si>
    <t>,</t>
  </si>
  <si>
    <t>Bölcsöde építés</t>
  </si>
  <si>
    <t>Hivatal költözés</t>
  </si>
  <si>
    <t xml:space="preserve">    - Gyermekvédelmi Lakás Alap (Otthonteremtési tám.)</t>
  </si>
  <si>
    <t>Támogatásértékű működési kiadások</t>
  </si>
  <si>
    <t>Felhalmozási célú pénzeszközátadás</t>
  </si>
  <si>
    <t>Felhalmozási bevételek</t>
  </si>
  <si>
    <t>Felhalmozási célú tartalék</t>
  </si>
  <si>
    <t xml:space="preserve">  -Ebből befizetési kötelezettség</t>
  </si>
  <si>
    <t>II. 2011. évi Zárszámadás 10. és 11. sz. pénzm. kimutatás mellékl.</t>
  </si>
  <si>
    <t>Polgármesteri Hivatal Igazgatási kiadásai</t>
  </si>
  <si>
    <t>Informatika működés és fejlesztés</t>
  </si>
  <si>
    <t xml:space="preserve">Önki szakmai feladatokkal kapcsolatos kiadások </t>
  </si>
  <si>
    <t>Kormányhivatal részére befizetési kötelezettség</t>
  </si>
  <si>
    <t>3/a.sz. melléklet</t>
  </si>
  <si>
    <t>Önkormányzati szakmai feladatokkal kapcsolatos kiadások</t>
  </si>
  <si>
    <t>Leövey Klára felújítás</t>
  </si>
  <si>
    <t>Működési célú pénzmaradvány igénybevétele -Önkormányzat</t>
  </si>
  <si>
    <t>Felhalmozási célú pénzmaradvány igénybevétele - Önkormányzat</t>
  </si>
  <si>
    <t>Működési célú pénzmaradvány igénybevétele -Hivatal</t>
  </si>
  <si>
    <t>Felhalmozási célú pénzmaradvány igénybevétele -Hivatal</t>
  </si>
  <si>
    <t>Működési célú pénzmaradvány igénybevétele Közterületfelügyelet</t>
  </si>
  <si>
    <t>Működési célú pénzmaradvány igénybevétele -Intézmények</t>
  </si>
  <si>
    <t>Felhalmozási célú pénzmaradvány igénybevétele -Intézmények</t>
  </si>
  <si>
    <t>1/b melléklet összesen</t>
  </si>
  <si>
    <t xml:space="preserve">1/b melléklet </t>
  </si>
  <si>
    <t>3/a.sz. melléklet összesen</t>
  </si>
  <si>
    <t>1/c. sz. melléklet összesen</t>
  </si>
  <si>
    <t>3/b.sz. melléklet összesen</t>
  </si>
  <si>
    <t>József Attila Általános Iskola felújítás</t>
  </si>
  <si>
    <t>Bakáts téri Általános Iskola felújítása</t>
  </si>
  <si>
    <t>Kosztolányi Dezső Általános Iskola felújítása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</si>
</sst>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5" fillId="0" borderId="0" xfId="19" applyNumberFormat="1" applyFont="1" applyAlignment="1">
      <alignment horizontal="centerContinuous"/>
      <protection/>
    </xf>
    <xf numFmtId="3" fontId="4" fillId="0" borderId="0" xfId="19" applyNumberFormat="1" applyFont="1" applyAlignment="1">
      <alignment horizontal="centerContinuous"/>
      <protection/>
    </xf>
    <xf numFmtId="3" fontId="5" fillId="0" borderId="1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3" fontId="7" fillId="0" borderId="1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8" fillId="0" borderId="1" xfId="19" applyNumberFormat="1" applyFont="1" applyBorder="1">
      <alignment/>
      <protection/>
    </xf>
    <xf numFmtId="3" fontId="9" fillId="0" borderId="2" xfId="19" applyNumberFormat="1" applyFont="1" applyFill="1" applyBorder="1">
      <alignment/>
      <protection/>
    </xf>
    <xf numFmtId="3" fontId="10" fillId="0" borderId="1" xfId="19" applyNumberFormat="1" applyFont="1" applyBorder="1">
      <alignment/>
      <protection/>
    </xf>
    <xf numFmtId="3" fontId="10" fillId="2" borderId="2" xfId="19" applyNumberFormat="1" applyFont="1" applyFill="1" applyBorder="1">
      <alignment/>
      <protection/>
    </xf>
    <xf numFmtId="3" fontId="7" fillId="0" borderId="1" xfId="19" applyNumberFormat="1" applyFont="1" applyBorder="1">
      <alignment/>
      <protection/>
    </xf>
    <xf numFmtId="3" fontId="5" fillId="0" borderId="1" xfId="19" applyNumberFormat="1" applyFont="1" applyBorder="1" applyAlignment="1">
      <alignment vertical="center"/>
      <protection/>
    </xf>
    <xf numFmtId="3" fontId="4" fillId="0" borderId="1" xfId="19" applyNumberFormat="1" applyFont="1" applyBorder="1" applyAlignment="1">
      <alignment vertical="center"/>
      <protection/>
    </xf>
    <xf numFmtId="3" fontId="4" fillId="0" borderId="1" xfId="19" applyNumberFormat="1" applyFont="1" applyFill="1" applyBorder="1">
      <alignment/>
      <protection/>
    </xf>
    <xf numFmtId="0" fontId="4" fillId="0" borderId="1" xfId="19" applyFont="1" applyFill="1" applyBorder="1" applyAlignment="1">
      <alignment horizontal="left" vertical="top"/>
      <protection/>
    </xf>
    <xf numFmtId="0" fontId="11" fillId="0" borderId="1" xfId="19" applyFont="1" applyFill="1" applyBorder="1" applyAlignment="1">
      <alignment horizontal="left" vertical="top"/>
      <protection/>
    </xf>
    <xf numFmtId="3" fontId="4" fillId="0" borderId="3" xfId="19" applyNumberFormat="1" applyFont="1" applyBorder="1">
      <alignment/>
      <protection/>
    </xf>
    <xf numFmtId="3" fontId="6" fillId="0" borderId="0" xfId="19" applyNumberFormat="1" applyFont="1" applyAlignment="1">
      <alignment horizontal="center"/>
      <protection/>
    </xf>
    <xf numFmtId="3" fontId="5" fillId="0" borderId="1" xfId="19" applyNumberFormat="1" applyFont="1" applyBorder="1" applyAlignment="1">
      <alignment horizontal="center"/>
      <protection/>
    </xf>
    <xf numFmtId="3" fontId="5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4" fillId="0" borderId="3" xfId="19" applyNumberFormat="1" applyFont="1" applyBorder="1">
      <alignment/>
      <protection/>
    </xf>
    <xf numFmtId="3" fontId="10" fillId="0" borderId="1" xfId="19" applyNumberFormat="1" applyFont="1" applyFill="1" applyBorder="1">
      <alignment/>
      <protection/>
    </xf>
    <xf numFmtId="3" fontId="4" fillId="0" borderId="1" xfId="19" applyNumberFormat="1" applyFont="1" applyFill="1" applyBorder="1" applyAlignment="1">
      <alignment vertical="center"/>
      <protection/>
    </xf>
    <xf numFmtId="3" fontId="7" fillId="0" borderId="1" xfId="19" applyNumberFormat="1" applyFont="1" applyFill="1" applyBorder="1" applyAlignment="1">
      <alignment vertical="center"/>
      <protection/>
    </xf>
    <xf numFmtId="3" fontId="7" fillId="0" borderId="1" xfId="19" applyNumberFormat="1" applyFont="1" applyFill="1" applyBorder="1">
      <alignment/>
      <protection/>
    </xf>
    <xf numFmtId="3" fontId="10" fillId="0" borderId="3" xfId="19" applyNumberFormat="1" applyFont="1" applyFill="1" applyBorder="1">
      <alignment/>
      <protection/>
    </xf>
    <xf numFmtId="3" fontId="11" fillId="0" borderId="2" xfId="19" applyNumberFormat="1" applyFont="1" applyFill="1" applyBorder="1">
      <alignment/>
      <protection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19" applyNumberFormat="1" applyFont="1" applyFill="1" applyBorder="1" applyAlignment="1">
      <alignment/>
      <protection/>
    </xf>
    <xf numFmtId="3" fontId="11" fillId="0" borderId="1" xfId="19" applyNumberFormat="1" applyFont="1" applyFill="1" applyBorder="1" applyAlignment="1">
      <alignment/>
      <protection/>
    </xf>
    <xf numFmtId="3" fontId="7" fillId="0" borderId="1" xfId="19" applyNumberFormat="1" applyFont="1" applyFill="1" applyBorder="1">
      <alignment/>
      <protection/>
    </xf>
    <xf numFmtId="3" fontId="10" fillId="0" borderId="2" xfId="19" applyNumberFormat="1" applyFont="1" applyBorder="1">
      <alignment/>
      <protection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 horizontal="left"/>
    </xf>
    <xf numFmtId="3" fontId="4" fillId="0" borderId="5" xfId="0" applyNumberFormat="1" applyFont="1" applyFill="1" applyBorder="1" applyAlignment="1" applyProtection="1">
      <alignment/>
      <protection locked="0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8" fillId="0" borderId="1" xfId="1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/>
      <protection locked="0"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6" xfId="19" applyNumberFormat="1" applyFont="1" applyBorder="1">
      <alignment/>
      <protection/>
    </xf>
    <xf numFmtId="0" fontId="13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4" fillId="0" borderId="9" xfId="19" applyNumberFormat="1" applyFont="1" applyBorder="1">
      <alignment/>
      <protection/>
    </xf>
    <xf numFmtId="0" fontId="4" fillId="0" borderId="9" xfId="0" applyFont="1" applyBorder="1" applyAlignment="1">
      <alignment horizontal="left"/>
    </xf>
    <xf numFmtId="3" fontId="11" fillId="0" borderId="9" xfId="19" applyNumberFormat="1" applyFont="1" applyFill="1" applyBorder="1" applyAlignment="1">
      <alignment/>
      <protection/>
    </xf>
    <xf numFmtId="3" fontId="4" fillId="0" borderId="9" xfId="19" applyNumberFormat="1" applyFont="1" applyFill="1" applyBorder="1">
      <alignment/>
      <protection/>
    </xf>
    <xf numFmtId="3" fontId="5" fillId="0" borderId="9" xfId="19" applyNumberFormat="1" applyFont="1" applyBorder="1">
      <alignment/>
      <protection/>
    </xf>
    <xf numFmtId="3" fontId="4" fillId="0" borderId="9" xfId="19" applyNumberFormat="1" applyFont="1" applyFill="1" applyBorder="1" applyAlignment="1">
      <alignment vertical="center"/>
      <protection/>
    </xf>
    <xf numFmtId="3" fontId="7" fillId="0" borderId="3" xfId="19" applyNumberFormat="1" applyFont="1" applyBorder="1">
      <alignment/>
      <protection/>
    </xf>
    <xf numFmtId="3" fontId="7" fillId="0" borderId="2" xfId="19" applyNumberFormat="1" applyFont="1" applyBorder="1">
      <alignment/>
      <protection/>
    </xf>
    <xf numFmtId="3" fontId="10" fillId="0" borderId="3" xfId="19" applyNumberFormat="1" applyFont="1" applyBorder="1">
      <alignment/>
      <protection/>
    </xf>
    <xf numFmtId="0" fontId="4" fillId="0" borderId="3" xfId="0" applyFont="1" applyBorder="1" applyAlignment="1">
      <alignment/>
    </xf>
    <xf numFmtId="0" fontId="12" fillId="0" borderId="1" xfId="20" applyFont="1" applyBorder="1" applyAlignment="1">
      <alignment/>
      <protection/>
    </xf>
    <xf numFmtId="3" fontId="4" fillId="0" borderId="1" xfId="20" applyNumberFormat="1" applyFont="1" applyBorder="1" applyAlignment="1">
      <alignment/>
      <protection/>
    </xf>
    <xf numFmtId="3" fontId="4" fillId="0" borderId="6" xfId="20" applyNumberFormat="1" applyFont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6" xfId="20" applyFont="1" applyBorder="1" applyAlignment="1">
      <alignment/>
      <protection/>
    </xf>
    <xf numFmtId="3" fontId="12" fillId="0" borderId="6" xfId="20" applyNumberFormat="1" applyFont="1" applyBorder="1" applyAlignment="1">
      <alignment/>
      <protection/>
    </xf>
    <xf numFmtId="3" fontId="12" fillId="0" borderId="1" xfId="20" applyNumberFormat="1" applyFont="1" applyBorder="1" applyAlignment="1">
      <alignment/>
      <protection/>
    </xf>
    <xf numFmtId="3" fontId="6" fillId="0" borderId="0" xfId="19" applyNumberFormat="1" applyFont="1" applyAlignment="1">
      <alignment horizontal="center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2012éviköltségvetésjan19este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339"/>
  <sheetViews>
    <sheetView tabSelected="1" workbookViewId="0" topLeftCell="A289">
      <selection activeCell="D100" sqref="D100"/>
    </sheetView>
  </sheetViews>
  <sheetFormatPr defaultColWidth="9.140625" defaultRowHeight="12.75"/>
  <cols>
    <col min="1" max="1" width="6.57421875" style="0" customWidth="1"/>
    <col min="2" max="2" width="61.421875" style="0" customWidth="1"/>
    <col min="3" max="4" width="11.28125" style="0" customWidth="1"/>
    <col min="7" max="8" width="10.140625" style="0" bestFit="1" customWidth="1"/>
  </cols>
  <sheetData>
    <row r="1" spans="1:4" ht="15.75">
      <c r="A1" s="74" t="s">
        <v>29</v>
      </c>
      <c r="B1" s="75"/>
      <c r="C1" s="75"/>
      <c r="D1" s="75"/>
    </row>
    <row r="2" spans="1:4" ht="15" customHeight="1">
      <c r="A2" s="74"/>
      <c r="B2" s="75"/>
      <c r="C2" s="75"/>
      <c r="D2" s="75"/>
    </row>
    <row r="3" spans="1:4" ht="10.5" customHeight="1">
      <c r="A3" s="1"/>
      <c r="B3" s="19"/>
      <c r="C3" s="19"/>
      <c r="D3" s="2"/>
    </row>
    <row r="4" spans="1:4" ht="15">
      <c r="A4" s="3" t="s">
        <v>0</v>
      </c>
      <c r="B4" s="3" t="s">
        <v>1</v>
      </c>
      <c r="C4" s="20" t="s">
        <v>2</v>
      </c>
      <c r="D4" s="20" t="s">
        <v>3</v>
      </c>
    </row>
    <row r="5" spans="1:4" ht="12.75" customHeight="1">
      <c r="A5" s="3"/>
      <c r="B5" s="3"/>
      <c r="C5" s="5"/>
      <c r="D5" s="5"/>
    </row>
    <row r="6" spans="1:4" ht="12.75" customHeight="1">
      <c r="A6" s="3" t="s">
        <v>4</v>
      </c>
      <c r="B6" s="3"/>
      <c r="C6" s="5"/>
      <c r="D6" s="5"/>
    </row>
    <row r="7" spans="1:4" ht="12.75" customHeight="1">
      <c r="A7" s="3"/>
      <c r="B7" s="3"/>
      <c r="C7" s="5"/>
      <c r="D7" s="5"/>
    </row>
    <row r="8" spans="1:4" ht="12.75" customHeight="1">
      <c r="A8" s="5" t="s">
        <v>5</v>
      </c>
      <c r="B8" s="3"/>
      <c r="C8" s="5"/>
      <c r="D8" s="5"/>
    </row>
    <row r="9" spans="1:4" ht="12.75" customHeight="1">
      <c r="A9" s="15">
        <v>1037</v>
      </c>
      <c r="B9" s="6" t="s">
        <v>77</v>
      </c>
      <c r="C9" s="12">
        <v>1105</v>
      </c>
      <c r="D9" s="5"/>
    </row>
    <row r="10" spans="1:4" ht="12.75" customHeight="1">
      <c r="A10" s="30">
        <v>1124</v>
      </c>
      <c r="B10" s="31" t="s">
        <v>6</v>
      </c>
      <c r="C10" s="8">
        <f>SUM(C11:C19)</f>
        <v>113522</v>
      </c>
      <c r="D10" s="5"/>
    </row>
    <row r="11" spans="1:7" ht="12.75" customHeight="1">
      <c r="A11" s="5"/>
      <c r="B11" s="9" t="s">
        <v>17</v>
      </c>
      <c r="C11" s="24">
        <v>771</v>
      </c>
      <c r="D11" s="36"/>
      <c r="E11" s="45"/>
      <c r="F11" s="45"/>
      <c r="G11" s="45"/>
    </row>
    <row r="12" spans="1:7" ht="12.75" customHeight="1">
      <c r="A12" s="5"/>
      <c r="B12" s="9" t="s">
        <v>18</v>
      </c>
      <c r="C12" s="24">
        <v>10075</v>
      </c>
      <c r="D12" s="36"/>
      <c r="E12" s="45"/>
      <c r="F12" s="45"/>
      <c r="G12" s="45"/>
    </row>
    <row r="13" spans="1:7" ht="12.75" customHeight="1">
      <c r="A13" s="5"/>
      <c r="B13" s="9" t="s">
        <v>35</v>
      </c>
      <c r="C13" s="24">
        <v>6582</v>
      </c>
      <c r="D13" s="36"/>
      <c r="E13" s="45"/>
      <c r="F13" s="45"/>
      <c r="G13" s="45"/>
    </row>
    <row r="14" spans="1:7" ht="12.75" customHeight="1">
      <c r="A14" s="5"/>
      <c r="B14" s="9" t="s">
        <v>16</v>
      </c>
      <c r="C14" s="24">
        <v>12595</v>
      </c>
      <c r="D14" s="36"/>
      <c r="E14" s="45"/>
      <c r="F14" s="45"/>
      <c r="G14" s="45"/>
    </row>
    <row r="15" spans="1:7" ht="12.75" customHeight="1">
      <c r="A15" s="5"/>
      <c r="B15" s="9" t="s">
        <v>28</v>
      </c>
      <c r="C15" s="24">
        <v>29626</v>
      </c>
      <c r="D15" s="36"/>
      <c r="E15" s="45"/>
      <c r="F15" s="45"/>
      <c r="G15" s="45"/>
    </row>
    <row r="16" spans="1:7" ht="12.75" customHeight="1">
      <c r="A16" s="5"/>
      <c r="B16" s="9" t="s">
        <v>135</v>
      </c>
      <c r="C16" s="24">
        <v>18851</v>
      </c>
      <c r="D16" s="36"/>
      <c r="E16" s="45"/>
      <c r="F16" s="45"/>
      <c r="G16" s="45"/>
    </row>
    <row r="17" spans="1:7" ht="12.75" customHeight="1">
      <c r="A17" s="5"/>
      <c r="B17" s="9" t="s">
        <v>21</v>
      </c>
      <c r="C17" s="24">
        <v>2933</v>
      </c>
      <c r="D17" s="36"/>
      <c r="E17" s="45"/>
      <c r="F17" s="45"/>
      <c r="G17" s="45"/>
    </row>
    <row r="18" spans="1:7" ht="12.75" customHeight="1">
      <c r="A18" s="5"/>
      <c r="B18" s="28" t="s">
        <v>73</v>
      </c>
      <c r="C18" s="24">
        <v>30433</v>
      </c>
      <c r="D18" s="36"/>
      <c r="E18" s="45"/>
      <c r="F18" s="45"/>
      <c r="G18" s="45"/>
    </row>
    <row r="19" spans="1:7" ht="12.75" customHeight="1">
      <c r="A19" s="5"/>
      <c r="B19" s="28" t="s">
        <v>38</v>
      </c>
      <c r="C19" s="24">
        <v>1656</v>
      </c>
      <c r="D19" s="36"/>
      <c r="E19" s="45"/>
      <c r="F19" s="45"/>
      <c r="G19" s="45"/>
    </row>
    <row r="20" spans="1:7" ht="12.75" customHeight="1">
      <c r="A20" s="32">
        <v>1131</v>
      </c>
      <c r="B20" s="33" t="s">
        <v>31</v>
      </c>
      <c r="C20" s="46">
        <f>SUM(C21:C25)</f>
        <v>4844</v>
      </c>
      <c r="D20" s="27"/>
      <c r="E20" s="45"/>
      <c r="F20" s="45"/>
      <c r="G20" s="45"/>
    </row>
    <row r="21" spans="1:7" ht="12.75" customHeight="1">
      <c r="A21" s="14"/>
      <c r="B21" s="9" t="s">
        <v>7</v>
      </c>
      <c r="C21" s="24">
        <v>38</v>
      </c>
      <c r="D21" s="27"/>
      <c r="E21" s="45"/>
      <c r="F21" s="45"/>
      <c r="G21" s="45"/>
    </row>
    <row r="22" spans="1:7" ht="12.75" customHeight="1">
      <c r="A22" s="14"/>
      <c r="B22" s="9" t="s">
        <v>147</v>
      </c>
      <c r="C22" s="24">
        <v>390</v>
      </c>
      <c r="D22" s="27"/>
      <c r="E22" s="45"/>
      <c r="F22" s="45"/>
      <c r="G22" s="45"/>
    </row>
    <row r="23" spans="1:7" ht="12.75" customHeight="1">
      <c r="A23" s="14"/>
      <c r="B23" s="11" t="s">
        <v>8</v>
      </c>
      <c r="C23" s="24">
        <v>1483</v>
      </c>
      <c r="D23" s="27"/>
      <c r="E23" s="45"/>
      <c r="F23" s="45"/>
      <c r="G23" s="45"/>
    </row>
    <row r="24" spans="1:8" ht="12.75" customHeight="1">
      <c r="A24" s="14"/>
      <c r="B24" s="11" t="s">
        <v>9</v>
      </c>
      <c r="C24" s="24">
        <v>1676</v>
      </c>
      <c r="D24" s="27"/>
      <c r="E24" s="45"/>
      <c r="F24" s="45"/>
      <c r="G24" s="47"/>
      <c r="H24" s="44"/>
    </row>
    <row r="25" spans="1:7" ht="12.75" customHeight="1">
      <c r="A25" s="14"/>
      <c r="B25" s="10" t="s">
        <v>27</v>
      </c>
      <c r="C25" s="24">
        <v>1257</v>
      </c>
      <c r="D25" s="27"/>
      <c r="E25" s="45"/>
      <c r="F25" s="45"/>
      <c r="G25" s="45"/>
    </row>
    <row r="26" spans="1:4" ht="12.75" customHeight="1">
      <c r="A26" s="5" t="s">
        <v>10</v>
      </c>
      <c r="B26" s="3"/>
      <c r="C26" s="5">
        <f>SUM(C20+C10)+C9</f>
        <v>119471</v>
      </c>
      <c r="D26" s="5"/>
    </row>
    <row r="27" spans="1:4" ht="12.75" customHeight="1">
      <c r="A27" s="5"/>
      <c r="B27" s="3"/>
      <c r="C27" s="5"/>
      <c r="D27" s="5"/>
    </row>
    <row r="28" spans="1:4" ht="12.75" customHeight="1">
      <c r="A28" s="36" t="s">
        <v>71</v>
      </c>
      <c r="B28" s="4"/>
      <c r="C28" s="6"/>
      <c r="D28" s="6"/>
    </row>
    <row r="29" spans="1:4" ht="12.75" customHeight="1">
      <c r="A29" s="15">
        <v>2305</v>
      </c>
      <c r="B29" s="7" t="s">
        <v>39</v>
      </c>
      <c r="C29" s="6"/>
      <c r="D29" s="12">
        <f>SUM(D30:D31)</f>
        <v>674</v>
      </c>
    </row>
    <row r="30" spans="1:4" ht="12.75" customHeight="1">
      <c r="A30" s="15"/>
      <c r="B30" s="7" t="s">
        <v>40</v>
      </c>
      <c r="C30" s="6"/>
      <c r="D30" s="6">
        <v>531</v>
      </c>
    </row>
    <row r="31" spans="1:4" ht="12.75" customHeight="1">
      <c r="A31" s="15"/>
      <c r="B31" s="38" t="s">
        <v>142</v>
      </c>
      <c r="C31" s="6"/>
      <c r="D31" s="6">
        <v>143</v>
      </c>
    </row>
    <row r="32" spans="1:4" ht="12.75" customHeight="1">
      <c r="A32" s="15">
        <v>2309</v>
      </c>
      <c r="B32" s="7" t="s">
        <v>41</v>
      </c>
      <c r="C32" s="6"/>
      <c r="D32" s="12">
        <f>SUM(D33:D34)</f>
        <v>876</v>
      </c>
    </row>
    <row r="33" spans="1:4" ht="12.75" customHeight="1">
      <c r="A33" s="15"/>
      <c r="B33" s="7" t="s">
        <v>40</v>
      </c>
      <c r="C33" s="6"/>
      <c r="D33" s="6">
        <v>690</v>
      </c>
    </row>
    <row r="34" spans="1:4" ht="12.75" customHeight="1">
      <c r="A34" s="15"/>
      <c r="B34" s="38" t="s">
        <v>142</v>
      </c>
      <c r="C34" s="6"/>
      <c r="D34" s="15">
        <v>186</v>
      </c>
    </row>
    <row r="35" spans="1:4" ht="12.75" customHeight="1">
      <c r="A35" s="15">
        <v>2310</v>
      </c>
      <c r="B35" s="7" t="s">
        <v>42</v>
      </c>
      <c r="C35" s="6"/>
      <c r="D35" s="27">
        <f>SUM(D36:D37)</f>
        <v>199</v>
      </c>
    </row>
    <row r="36" spans="1:4" ht="12.75" customHeight="1">
      <c r="A36" s="15"/>
      <c r="B36" s="7" t="s">
        <v>40</v>
      </c>
      <c r="C36" s="6"/>
      <c r="D36" s="15">
        <v>157</v>
      </c>
    </row>
    <row r="37" spans="1:4" ht="12.75" customHeight="1">
      <c r="A37" s="15"/>
      <c r="B37" s="38" t="s">
        <v>142</v>
      </c>
      <c r="C37" s="6"/>
      <c r="D37" s="15">
        <v>42</v>
      </c>
    </row>
    <row r="38" spans="1:4" ht="12.75" customHeight="1">
      <c r="A38" s="15">
        <v>2315</v>
      </c>
      <c r="B38" s="7" t="s">
        <v>43</v>
      </c>
      <c r="C38" s="6"/>
      <c r="D38" s="27">
        <f>SUM(D39:D40)</f>
        <v>1383</v>
      </c>
    </row>
    <row r="39" spans="1:4" ht="12.75" customHeight="1">
      <c r="A39" s="15"/>
      <c r="B39" s="7" t="s">
        <v>40</v>
      </c>
      <c r="C39" s="6"/>
      <c r="D39" s="15">
        <v>1089</v>
      </c>
    </row>
    <row r="40" spans="1:4" ht="12.75" customHeight="1">
      <c r="A40" s="15"/>
      <c r="B40" s="38" t="s">
        <v>142</v>
      </c>
      <c r="C40" s="6"/>
      <c r="D40" s="15">
        <v>294</v>
      </c>
    </row>
    <row r="41" spans="1:4" ht="12.75" customHeight="1">
      <c r="A41" s="15">
        <v>2325</v>
      </c>
      <c r="B41" s="7" t="s">
        <v>44</v>
      </c>
      <c r="C41" s="6"/>
      <c r="D41" s="27">
        <f>SUM(D42:D43)</f>
        <v>743</v>
      </c>
    </row>
    <row r="42" spans="1:4" ht="12.75" customHeight="1">
      <c r="A42" s="15"/>
      <c r="B42" s="7" t="s">
        <v>40</v>
      </c>
      <c r="C42" s="6"/>
      <c r="D42" s="15">
        <v>585</v>
      </c>
    </row>
    <row r="43" spans="1:4" ht="12.75" customHeight="1">
      <c r="A43" s="15"/>
      <c r="B43" s="38" t="s">
        <v>142</v>
      </c>
      <c r="C43" s="6"/>
      <c r="D43" s="15">
        <v>158</v>
      </c>
    </row>
    <row r="44" spans="1:4" ht="12.75" customHeight="1">
      <c r="A44" s="15">
        <v>2330</v>
      </c>
      <c r="B44" s="7" t="s">
        <v>45</v>
      </c>
      <c r="C44" s="6"/>
      <c r="D44" s="27">
        <f>SUM(D45:D46)</f>
        <v>493</v>
      </c>
    </row>
    <row r="45" spans="1:4" ht="12.75" customHeight="1">
      <c r="A45" s="15"/>
      <c r="B45" s="7" t="s">
        <v>40</v>
      </c>
      <c r="C45" s="6"/>
      <c r="D45" s="15">
        <v>388</v>
      </c>
    </row>
    <row r="46" spans="1:4" ht="12.75" customHeight="1">
      <c r="A46" s="15"/>
      <c r="B46" s="38" t="s">
        <v>142</v>
      </c>
      <c r="C46" s="6"/>
      <c r="D46" s="15">
        <v>105</v>
      </c>
    </row>
    <row r="47" spans="1:4" ht="12.75" customHeight="1">
      <c r="A47" s="15">
        <v>2335</v>
      </c>
      <c r="B47" s="7" t="s">
        <v>46</v>
      </c>
      <c r="C47" s="6"/>
      <c r="D47" s="27">
        <f>SUM(D48:D49)</f>
        <v>349</v>
      </c>
    </row>
    <row r="48" spans="1:4" ht="12.75" customHeight="1">
      <c r="A48" s="15"/>
      <c r="B48" s="7" t="s">
        <v>40</v>
      </c>
      <c r="C48" s="6"/>
      <c r="D48" s="15">
        <v>275</v>
      </c>
    </row>
    <row r="49" spans="1:4" ht="12.75" customHeight="1">
      <c r="A49" s="15"/>
      <c r="B49" s="38" t="s">
        <v>142</v>
      </c>
      <c r="C49" s="6"/>
      <c r="D49" s="15">
        <v>74</v>
      </c>
    </row>
    <row r="50" spans="1:4" ht="12.75" customHeight="1">
      <c r="A50" s="15">
        <v>2345</v>
      </c>
      <c r="B50" s="7" t="s">
        <v>47</v>
      </c>
      <c r="C50" s="6"/>
      <c r="D50" s="27">
        <f>SUM(D51:D52)</f>
        <v>316</v>
      </c>
    </row>
    <row r="51" spans="1:4" ht="12.75" customHeight="1">
      <c r="A51" s="15"/>
      <c r="B51" s="7" t="s">
        <v>40</v>
      </c>
      <c r="C51" s="6"/>
      <c r="D51" s="15">
        <v>249</v>
      </c>
    </row>
    <row r="52" spans="1:4" ht="12.75" customHeight="1">
      <c r="A52" s="15"/>
      <c r="B52" s="38" t="s">
        <v>142</v>
      </c>
      <c r="C52" s="6"/>
      <c r="D52" s="15">
        <v>67</v>
      </c>
    </row>
    <row r="53" spans="1:4" ht="12.75" customHeight="1">
      <c r="A53" s="15">
        <v>2360</v>
      </c>
      <c r="B53" s="7" t="s">
        <v>48</v>
      </c>
      <c r="C53" s="6"/>
      <c r="D53" s="12">
        <f>SUM(D54:D55)</f>
        <v>361</v>
      </c>
    </row>
    <row r="54" spans="1:4" ht="12.75" customHeight="1">
      <c r="A54" s="15"/>
      <c r="B54" s="7" t="s">
        <v>40</v>
      </c>
      <c r="C54" s="6"/>
      <c r="D54" s="6">
        <v>284</v>
      </c>
    </row>
    <row r="55" spans="1:4" ht="12.75" customHeight="1">
      <c r="A55" s="15"/>
      <c r="B55" s="38" t="s">
        <v>142</v>
      </c>
      <c r="C55" s="6"/>
      <c r="D55" s="6">
        <v>77</v>
      </c>
    </row>
    <row r="56" spans="1:4" ht="12.75" customHeight="1">
      <c r="A56" s="6">
        <v>2510</v>
      </c>
      <c r="B56" s="7" t="s">
        <v>49</v>
      </c>
      <c r="C56" s="6"/>
      <c r="D56" s="12">
        <f>SUM(D57:D58)</f>
        <v>1112</v>
      </c>
    </row>
    <row r="57" spans="1:4" ht="12.75" customHeight="1">
      <c r="A57" s="6"/>
      <c r="B57" s="7" t="s">
        <v>40</v>
      </c>
      <c r="C57" s="6"/>
      <c r="D57" s="6">
        <v>812</v>
      </c>
    </row>
    <row r="58" spans="1:4" ht="12.75" customHeight="1">
      <c r="A58" s="6"/>
      <c r="B58" s="38" t="s">
        <v>142</v>
      </c>
      <c r="C58" s="6"/>
      <c r="D58" s="6">
        <v>300</v>
      </c>
    </row>
    <row r="59" spans="1:4" ht="12.75" customHeight="1">
      <c r="A59" s="41">
        <v>2512</v>
      </c>
      <c r="B59" s="39" t="s">
        <v>60</v>
      </c>
      <c r="C59" s="6"/>
      <c r="D59" s="12">
        <f>SUM(D60:D61)</f>
        <v>627</v>
      </c>
    </row>
    <row r="60" spans="1:4" ht="12.75" customHeight="1">
      <c r="A60" s="6"/>
      <c r="B60" s="6" t="s">
        <v>40</v>
      </c>
      <c r="C60" s="6"/>
      <c r="D60" s="6">
        <v>458</v>
      </c>
    </row>
    <row r="61" spans="1:4" ht="12.75" customHeight="1">
      <c r="A61" s="6"/>
      <c r="B61" s="38" t="s">
        <v>142</v>
      </c>
      <c r="C61" s="6"/>
      <c r="D61" s="6">
        <v>169</v>
      </c>
    </row>
    <row r="62" spans="1:4" ht="12.75" customHeight="1">
      <c r="A62" s="6">
        <v>2520</v>
      </c>
      <c r="B62" s="7" t="s">
        <v>50</v>
      </c>
      <c r="C62" s="6"/>
      <c r="D62" s="12">
        <f>SUM(D63:D64)</f>
        <v>2205</v>
      </c>
    </row>
    <row r="63" spans="1:4" ht="12.75" customHeight="1">
      <c r="A63" s="6"/>
      <c r="B63" s="7" t="s">
        <v>40</v>
      </c>
      <c r="C63" s="6"/>
      <c r="D63" s="6">
        <v>1610</v>
      </c>
    </row>
    <row r="64" spans="1:4" ht="12.75" customHeight="1">
      <c r="A64" s="6"/>
      <c r="B64" s="56" t="s">
        <v>142</v>
      </c>
      <c r="C64" s="6"/>
      <c r="D64" s="6">
        <v>595</v>
      </c>
    </row>
    <row r="65" spans="1:4" ht="12.75" customHeight="1">
      <c r="A65" s="57"/>
      <c r="B65" s="58"/>
      <c r="C65" s="57"/>
      <c r="D65" s="57"/>
    </row>
    <row r="66" spans="1:4" ht="12.75" customHeight="1">
      <c r="A66" s="6">
        <v>2515</v>
      </c>
      <c r="B66" s="7" t="s">
        <v>51</v>
      </c>
      <c r="C66" s="6"/>
      <c r="D66" s="12">
        <f>SUM(D67:D68)</f>
        <v>1107</v>
      </c>
    </row>
    <row r="67" spans="1:4" ht="12.75" customHeight="1">
      <c r="A67" s="6"/>
      <c r="B67" s="7" t="s">
        <v>40</v>
      </c>
      <c r="C67" s="6"/>
      <c r="D67" s="6">
        <v>814</v>
      </c>
    </row>
    <row r="68" spans="1:4" ht="12.75" customHeight="1">
      <c r="A68" s="6"/>
      <c r="B68" s="38" t="s">
        <v>142</v>
      </c>
      <c r="C68" s="6"/>
      <c r="D68" s="6">
        <v>293</v>
      </c>
    </row>
    <row r="69" spans="1:4" ht="12.75" customHeight="1">
      <c r="A69" s="6">
        <v>2530</v>
      </c>
      <c r="B69" s="7" t="s">
        <v>52</v>
      </c>
      <c r="C69" s="6"/>
      <c r="D69" s="12">
        <f>SUM(D70:D71)</f>
        <v>1115</v>
      </c>
    </row>
    <row r="70" spans="1:4" ht="12.75" customHeight="1">
      <c r="A70" s="6"/>
      <c r="B70" s="7" t="s">
        <v>40</v>
      </c>
      <c r="C70" s="6"/>
      <c r="D70" s="6">
        <v>814</v>
      </c>
    </row>
    <row r="71" spans="1:4" ht="12.75" customHeight="1">
      <c r="A71" s="6"/>
      <c r="B71" s="38" t="s">
        <v>142</v>
      </c>
      <c r="C71" s="6"/>
      <c r="D71" s="6">
        <v>301</v>
      </c>
    </row>
    <row r="72" spans="1:4" ht="12.75" customHeight="1">
      <c r="A72" s="6">
        <v>2540</v>
      </c>
      <c r="B72" s="7" t="s">
        <v>53</v>
      </c>
      <c r="C72" s="6"/>
      <c r="D72" s="12">
        <f>SUM(D73:D74)</f>
        <v>1044</v>
      </c>
    </row>
    <row r="73" spans="1:4" ht="12.75" customHeight="1">
      <c r="A73" s="6"/>
      <c r="B73" s="7" t="s">
        <v>40</v>
      </c>
      <c r="C73" s="6"/>
      <c r="D73" s="6">
        <v>762</v>
      </c>
    </row>
    <row r="74" spans="1:4" ht="12.75" customHeight="1">
      <c r="A74" s="6"/>
      <c r="B74" s="38" t="s">
        <v>142</v>
      </c>
      <c r="C74" s="6"/>
      <c r="D74" s="6">
        <v>282</v>
      </c>
    </row>
    <row r="75" spans="1:4" ht="12.75" customHeight="1">
      <c r="A75" s="6">
        <v>2560</v>
      </c>
      <c r="B75" s="7" t="s">
        <v>54</v>
      </c>
      <c r="C75" s="6"/>
      <c r="D75" s="12">
        <f>SUM(D76:D77)</f>
        <v>927</v>
      </c>
    </row>
    <row r="76" spans="1:4" ht="12.75" customHeight="1">
      <c r="A76" s="6"/>
      <c r="B76" s="7" t="s">
        <v>40</v>
      </c>
      <c r="C76" s="6"/>
      <c r="D76" s="6">
        <v>677</v>
      </c>
    </row>
    <row r="77" spans="1:4" ht="12.75" customHeight="1">
      <c r="A77" s="6"/>
      <c r="B77" s="38" t="s">
        <v>142</v>
      </c>
      <c r="C77" s="6"/>
      <c r="D77" s="6">
        <v>250</v>
      </c>
    </row>
    <row r="78" spans="1:4" ht="12.75" customHeight="1">
      <c r="A78" s="6">
        <v>2630</v>
      </c>
      <c r="B78" s="7" t="s">
        <v>61</v>
      </c>
      <c r="C78" s="6"/>
      <c r="D78" s="12">
        <f>SUM(D79:D80)</f>
        <v>1562</v>
      </c>
    </row>
    <row r="79" spans="1:4" ht="12.75" customHeight="1">
      <c r="A79" s="6"/>
      <c r="B79" s="7" t="s">
        <v>40</v>
      </c>
      <c r="C79" s="6"/>
      <c r="D79" s="6">
        <v>1140</v>
      </c>
    </row>
    <row r="80" spans="1:4" ht="12.75" customHeight="1">
      <c r="A80" s="6"/>
      <c r="B80" s="40" t="s">
        <v>142</v>
      </c>
      <c r="C80" s="6"/>
      <c r="D80" s="6">
        <v>422</v>
      </c>
    </row>
    <row r="81" spans="1:4" ht="12.75" customHeight="1">
      <c r="A81" s="48">
        <v>2640</v>
      </c>
      <c r="B81" s="49" t="s">
        <v>72</v>
      </c>
      <c r="C81" s="6"/>
      <c r="D81" s="12">
        <f>SUM(D82:D83)</f>
        <v>974</v>
      </c>
    </row>
    <row r="82" spans="1:4" ht="12.75" customHeight="1">
      <c r="A82" s="6"/>
      <c r="B82" s="7" t="s">
        <v>40</v>
      </c>
      <c r="C82" s="6"/>
      <c r="D82" s="6">
        <v>711</v>
      </c>
    </row>
    <row r="83" spans="1:4" ht="12.75" customHeight="1">
      <c r="A83" s="6"/>
      <c r="B83" s="38" t="s">
        <v>142</v>
      </c>
      <c r="C83" s="6"/>
      <c r="D83" s="6">
        <v>263</v>
      </c>
    </row>
    <row r="84" spans="1:4" ht="12.75" customHeight="1">
      <c r="A84" s="6">
        <v>2650</v>
      </c>
      <c r="B84" s="7" t="s">
        <v>62</v>
      </c>
      <c r="C84" s="6"/>
      <c r="D84" s="12">
        <f>SUM(D85:D86)</f>
        <v>2567</v>
      </c>
    </row>
    <row r="85" spans="1:4" ht="12.75" customHeight="1">
      <c r="A85" s="6"/>
      <c r="B85" s="7" t="s">
        <v>40</v>
      </c>
      <c r="C85" s="6"/>
      <c r="D85" s="6">
        <v>1874</v>
      </c>
    </row>
    <row r="86" spans="1:4" ht="12.75" customHeight="1">
      <c r="A86" s="6"/>
      <c r="B86" s="38" t="s">
        <v>142</v>
      </c>
      <c r="C86" s="6"/>
      <c r="D86" s="6">
        <v>693</v>
      </c>
    </row>
    <row r="87" spans="1:4" ht="12.75" customHeight="1">
      <c r="A87" s="6">
        <v>2705</v>
      </c>
      <c r="B87" s="7" t="s">
        <v>55</v>
      </c>
      <c r="C87" s="6"/>
      <c r="D87" s="12">
        <f>SUM(D88:D89)</f>
        <v>1682</v>
      </c>
    </row>
    <row r="88" spans="1:4" ht="12.75" customHeight="1">
      <c r="A88" s="6"/>
      <c r="B88" s="7" t="s">
        <v>40</v>
      </c>
      <c r="C88" s="6"/>
      <c r="D88" s="6">
        <v>1228</v>
      </c>
    </row>
    <row r="89" spans="1:4" ht="12.75" customHeight="1">
      <c r="A89" s="6"/>
      <c r="B89" s="38" t="s">
        <v>142</v>
      </c>
      <c r="C89" s="6"/>
      <c r="D89" s="6">
        <v>454</v>
      </c>
    </row>
    <row r="90" spans="1:4" ht="12.75" customHeight="1">
      <c r="A90" s="41">
        <v>2620</v>
      </c>
      <c r="B90" s="39" t="s">
        <v>63</v>
      </c>
      <c r="C90" s="6"/>
      <c r="D90" s="12">
        <f>SUM(D91:D92)</f>
        <v>1270</v>
      </c>
    </row>
    <row r="91" spans="1:4" ht="12.75" customHeight="1">
      <c r="A91" s="6"/>
      <c r="B91" s="6" t="s">
        <v>40</v>
      </c>
      <c r="C91" s="6"/>
      <c r="D91" s="6">
        <v>927</v>
      </c>
    </row>
    <row r="92" spans="1:4" ht="12.75" customHeight="1">
      <c r="A92" s="6"/>
      <c r="B92" s="38" t="s">
        <v>142</v>
      </c>
      <c r="C92" s="6"/>
      <c r="D92" s="6">
        <v>343</v>
      </c>
    </row>
    <row r="93" spans="1:4" ht="12.75" customHeight="1">
      <c r="A93" s="6">
        <v>2790</v>
      </c>
      <c r="B93" s="7" t="s">
        <v>56</v>
      </c>
      <c r="C93" s="6"/>
      <c r="D93" s="12">
        <f>SUM(D94:D95)</f>
        <v>400</v>
      </c>
    </row>
    <row r="94" spans="1:4" ht="12.75" customHeight="1">
      <c r="A94" s="6"/>
      <c r="B94" s="7" t="s">
        <v>40</v>
      </c>
      <c r="C94" s="6"/>
      <c r="D94" s="6">
        <v>315</v>
      </c>
    </row>
    <row r="95" spans="1:4" ht="12.75" customHeight="1">
      <c r="A95" s="6"/>
      <c r="B95" s="38" t="s">
        <v>142</v>
      </c>
      <c r="C95" s="6"/>
      <c r="D95" s="6">
        <v>85</v>
      </c>
    </row>
    <row r="96" spans="1:4" ht="12.75" customHeight="1">
      <c r="A96" s="6">
        <v>2850</v>
      </c>
      <c r="B96" s="7" t="s">
        <v>57</v>
      </c>
      <c r="C96" s="6"/>
      <c r="D96" s="12">
        <f>SUM(D97:D98)</f>
        <v>1516</v>
      </c>
    </row>
    <row r="97" spans="1:4" ht="12.75" customHeight="1">
      <c r="A97" s="6"/>
      <c r="B97" s="7" t="s">
        <v>40</v>
      </c>
      <c r="C97" s="6"/>
      <c r="D97" s="6">
        <v>1107</v>
      </c>
    </row>
    <row r="98" spans="1:4" ht="12.75" customHeight="1">
      <c r="A98" s="6"/>
      <c r="B98" s="38" t="s">
        <v>142</v>
      </c>
      <c r="C98" s="6"/>
      <c r="D98" s="6">
        <v>409</v>
      </c>
    </row>
    <row r="99" spans="1:4" ht="12.75" customHeight="1">
      <c r="A99" s="41">
        <v>2875</v>
      </c>
      <c r="B99" s="39" t="s">
        <v>75</v>
      </c>
      <c r="C99" s="6"/>
      <c r="D99" s="12">
        <f>SUM(D100:D102)</f>
        <v>4353</v>
      </c>
    </row>
    <row r="100" spans="1:4" ht="12.75" customHeight="1">
      <c r="A100" s="6"/>
      <c r="B100" s="6" t="s">
        <v>40</v>
      </c>
      <c r="C100" s="6"/>
      <c r="D100" s="6">
        <v>3203</v>
      </c>
    </row>
    <row r="101" spans="1:4" ht="12.75" customHeight="1">
      <c r="A101" s="6"/>
      <c r="B101" s="38" t="s">
        <v>142</v>
      </c>
      <c r="C101" s="6"/>
      <c r="D101" s="6">
        <v>1056</v>
      </c>
    </row>
    <row r="102" spans="1:4" ht="12.75" customHeight="1">
      <c r="A102" s="6"/>
      <c r="B102" s="40" t="s">
        <v>69</v>
      </c>
      <c r="C102" s="6"/>
      <c r="D102" s="6">
        <v>94</v>
      </c>
    </row>
    <row r="103" spans="1:4" ht="12.75" customHeight="1">
      <c r="A103" s="41">
        <v>2985</v>
      </c>
      <c r="B103" s="39" t="s">
        <v>64</v>
      </c>
      <c r="C103" s="6"/>
      <c r="D103" s="12">
        <f>SUM(D104:D105)</f>
        <v>317</v>
      </c>
    </row>
    <row r="104" spans="1:4" ht="12.75" customHeight="1">
      <c r="A104" s="6"/>
      <c r="B104" s="7" t="s">
        <v>40</v>
      </c>
      <c r="C104" s="6"/>
      <c r="D104" s="6">
        <v>231</v>
      </c>
    </row>
    <row r="105" spans="1:4" ht="12.75" customHeight="1">
      <c r="A105" s="6"/>
      <c r="B105" s="38" t="s">
        <v>142</v>
      </c>
      <c r="C105" s="6"/>
      <c r="D105" s="6">
        <v>86</v>
      </c>
    </row>
    <row r="106" spans="1:4" ht="12.75" customHeight="1">
      <c r="A106" s="36" t="s">
        <v>58</v>
      </c>
      <c r="B106" s="37"/>
      <c r="C106" s="6"/>
      <c r="D106" s="12">
        <f>D29+D32+D35+D38+D41+D44+D47+D50+D53+D56+D59+D62+D66+D69+D72+D75+D78+D84+D87+D90+D93+D96+D99+D103+D81</f>
        <v>28172</v>
      </c>
    </row>
    <row r="107" spans="1:4" ht="12.75" customHeight="1">
      <c r="A107" s="5"/>
      <c r="B107" s="4"/>
      <c r="C107" s="5"/>
      <c r="D107" s="5"/>
    </row>
    <row r="108" spans="1:4" ht="12.75" customHeight="1">
      <c r="A108" s="36" t="s">
        <v>66</v>
      </c>
      <c r="B108" s="18"/>
      <c r="C108" s="6"/>
      <c r="D108" s="6"/>
    </row>
    <row r="109" spans="1:4" ht="12.75" customHeight="1">
      <c r="A109" s="42">
        <v>3021</v>
      </c>
      <c r="B109" s="43" t="s">
        <v>65</v>
      </c>
      <c r="C109" s="6"/>
      <c r="D109" s="12"/>
    </row>
    <row r="110" spans="1:4" ht="12.75" customHeight="1">
      <c r="A110" s="21"/>
      <c r="B110" s="6" t="s">
        <v>40</v>
      </c>
      <c r="C110" s="6"/>
      <c r="D110" s="6">
        <v>2596</v>
      </c>
    </row>
    <row r="111" spans="1:4" ht="12.75" customHeight="1">
      <c r="A111" s="21"/>
      <c r="B111" s="40" t="s">
        <v>142</v>
      </c>
      <c r="C111" s="6"/>
      <c r="D111" s="6">
        <v>700</v>
      </c>
    </row>
    <row r="112" spans="1:4" ht="12.75" customHeight="1">
      <c r="A112" s="36" t="s">
        <v>70</v>
      </c>
      <c r="B112" s="18"/>
      <c r="C112" s="6"/>
      <c r="D112" s="12">
        <f>SUM(D110:D111)</f>
        <v>3296</v>
      </c>
    </row>
    <row r="113" spans="1:4" ht="12.75" customHeight="1">
      <c r="A113" s="36"/>
      <c r="B113" s="18"/>
      <c r="C113" s="6"/>
      <c r="D113" s="12"/>
    </row>
    <row r="114" spans="1:4" ht="12.75" customHeight="1">
      <c r="A114" s="36" t="s">
        <v>143</v>
      </c>
      <c r="B114" s="18"/>
      <c r="C114" s="6"/>
      <c r="D114" s="12"/>
    </row>
    <row r="115" spans="1:4" ht="12.75" customHeight="1">
      <c r="A115" s="15">
        <v>3030</v>
      </c>
      <c r="B115" s="18" t="s">
        <v>87</v>
      </c>
      <c r="C115" s="6"/>
      <c r="D115" s="12"/>
    </row>
    <row r="116" spans="1:4" ht="12.75" customHeight="1">
      <c r="A116" s="36"/>
      <c r="B116" s="18" t="s">
        <v>40</v>
      </c>
      <c r="C116" s="6"/>
      <c r="D116" s="6">
        <v>489</v>
      </c>
    </row>
    <row r="117" spans="1:4" ht="12.75" customHeight="1">
      <c r="A117" s="36"/>
      <c r="B117" s="40" t="s">
        <v>142</v>
      </c>
      <c r="C117" s="6"/>
      <c r="D117" s="6">
        <v>132</v>
      </c>
    </row>
    <row r="118" spans="1:4" ht="12.75" customHeight="1">
      <c r="A118" s="36" t="s">
        <v>143</v>
      </c>
      <c r="B118" s="18"/>
      <c r="C118" s="6"/>
      <c r="D118" s="12">
        <f>SUM(D116:D117)</f>
        <v>621</v>
      </c>
    </row>
    <row r="119" spans="1:4" ht="12.75" customHeight="1">
      <c r="A119" s="5"/>
      <c r="B119" s="4"/>
      <c r="C119" s="5"/>
      <c r="D119" s="5"/>
    </row>
    <row r="120" spans="1:4" ht="12.75" customHeight="1">
      <c r="A120" s="5" t="s">
        <v>33</v>
      </c>
      <c r="B120" s="4"/>
      <c r="C120" s="3"/>
      <c r="D120" s="13"/>
    </row>
    <row r="121" spans="1:4" ht="12.75" customHeight="1">
      <c r="A121" s="32">
        <v>3303</v>
      </c>
      <c r="B121" s="17" t="s">
        <v>19</v>
      </c>
      <c r="C121" s="3"/>
      <c r="D121" s="25">
        <v>3501</v>
      </c>
    </row>
    <row r="122" spans="1:4" ht="12.75" customHeight="1">
      <c r="A122" s="32">
        <v>3304</v>
      </c>
      <c r="B122" s="17" t="s">
        <v>14</v>
      </c>
      <c r="C122" s="3"/>
      <c r="D122" s="25">
        <v>9094</v>
      </c>
    </row>
    <row r="123" spans="1:4" ht="12.75" customHeight="1">
      <c r="A123" s="32">
        <v>3305</v>
      </c>
      <c r="B123" s="17" t="s">
        <v>15</v>
      </c>
      <c r="C123" s="3"/>
      <c r="D123" s="15">
        <v>771</v>
      </c>
    </row>
    <row r="124" spans="1:4" ht="12.75" customHeight="1">
      <c r="A124" s="32">
        <v>3306</v>
      </c>
      <c r="B124" s="17" t="s">
        <v>37</v>
      </c>
      <c r="C124" s="3"/>
      <c r="D124" s="25">
        <v>18851</v>
      </c>
    </row>
    <row r="125" spans="1:4" ht="12.75" customHeight="1">
      <c r="A125" s="34">
        <v>3307</v>
      </c>
      <c r="B125" s="16" t="s">
        <v>32</v>
      </c>
      <c r="C125" s="3"/>
      <c r="D125" s="25">
        <v>1483</v>
      </c>
    </row>
    <row r="126" spans="1:4" ht="12.75" customHeight="1">
      <c r="A126" s="32">
        <v>3308</v>
      </c>
      <c r="B126" s="29" t="s">
        <v>30</v>
      </c>
      <c r="C126" s="3"/>
      <c r="D126" s="25">
        <v>29626</v>
      </c>
    </row>
    <row r="127" spans="1:4" ht="12.75" customHeight="1">
      <c r="A127" s="32">
        <v>3309</v>
      </c>
      <c r="B127" s="17" t="s">
        <v>20</v>
      </c>
      <c r="C127" s="3"/>
      <c r="D127" s="25">
        <v>10841</v>
      </c>
    </row>
    <row r="128" spans="1:4" ht="12.75" customHeight="1">
      <c r="A128" s="35">
        <v>3312</v>
      </c>
      <c r="B128" s="17" t="s">
        <v>11</v>
      </c>
      <c r="C128" s="3"/>
      <c r="D128" s="25">
        <v>1676</v>
      </c>
    </row>
    <row r="129" spans="1:4" ht="12.75" customHeight="1">
      <c r="A129" s="32">
        <v>3315</v>
      </c>
      <c r="B129" s="17" t="s">
        <v>12</v>
      </c>
      <c r="C129" s="3"/>
      <c r="D129" s="25">
        <v>38</v>
      </c>
    </row>
    <row r="130" spans="1:4" ht="12.75" customHeight="1">
      <c r="A130" s="35">
        <v>3316</v>
      </c>
      <c r="B130" s="15" t="s">
        <v>26</v>
      </c>
      <c r="C130" s="3"/>
      <c r="D130" s="25">
        <v>1257</v>
      </c>
    </row>
    <row r="131" spans="1:4" ht="12.75" customHeight="1">
      <c r="A131" s="59"/>
      <c r="B131" s="60"/>
      <c r="C131" s="61"/>
      <c r="D131" s="62"/>
    </row>
    <row r="132" spans="1:4" ht="12.75" customHeight="1">
      <c r="A132" s="32">
        <v>3318</v>
      </c>
      <c r="B132" s="17" t="s">
        <v>36</v>
      </c>
      <c r="C132" s="3"/>
      <c r="D132" s="25">
        <v>5816</v>
      </c>
    </row>
    <row r="133" spans="1:4" ht="12.75" customHeight="1">
      <c r="A133" s="35">
        <v>3319</v>
      </c>
      <c r="B133" s="29" t="s">
        <v>59</v>
      </c>
      <c r="C133" s="3"/>
      <c r="D133" s="25">
        <v>390</v>
      </c>
    </row>
    <row r="134" spans="1:4" ht="12.75" customHeight="1">
      <c r="A134" s="5" t="s">
        <v>34</v>
      </c>
      <c r="B134" s="16"/>
      <c r="C134" s="3"/>
      <c r="D134" s="26">
        <f>SUM(D121:D133)</f>
        <v>83344</v>
      </c>
    </row>
    <row r="135" spans="1:4" ht="12.75" customHeight="1">
      <c r="A135" s="5"/>
      <c r="B135" s="16"/>
      <c r="C135" s="3"/>
      <c r="D135" s="26"/>
    </row>
    <row r="136" spans="1:4" ht="12.75" customHeight="1">
      <c r="A136" s="5" t="s">
        <v>22</v>
      </c>
      <c r="B136" s="22"/>
      <c r="C136" s="6"/>
      <c r="D136" s="15"/>
    </row>
    <row r="137" spans="1:4" ht="12.75" customHeight="1">
      <c r="A137" s="6">
        <v>5011</v>
      </c>
      <c r="B137" s="23" t="s">
        <v>23</v>
      </c>
      <c r="C137" s="6"/>
      <c r="D137" s="15">
        <v>2933</v>
      </c>
    </row>
    <row r="138" spans="1:4" ht="12.75" customHeight="1">
      <c r="A138" s="5" t="s">
        <v>25</v>
      </c>
      <c r="B138" s="23"/>
      <c r="C138" s="5"/>
      <c r="D138" s="27">
        <f>SUM(D137:D137)</f>
        <v>2933</v>
      </c>
    </row>
    <row r="139" spans="1:4" ht="12.75" customHeight="1">
      <c r="A139" s="5"/>
      <c r="B139" s="16"/>
      <c r="C139" s="3"/>
      <c r="D139" s="26"/>
    </row>
    <row r="140" spans="1:4" ht="12.75" customHeight="1">
      <c r="A140" s="5" t="s">
        <v>24</v>
      </c>
      <c r="B140" s="16"/>
      <c r="C140" s="3"/>
      <c r="D140" s="26"/>
    </row>
    <row r="141" spans="1:4" ht="12.75" customHeight="1">
      <c r="A141" s="14">
        <v>6110</v>
      </c>
      <c r="B141" s="18" t="s">
        <v>67</v>
      </c>
      <c r="C141" s="3"/>
      <c r="D141" s="25">
        <v>1105</v>
      </c>
    </row>
    <row r="142" spans="1:4" ht="12.75" customHeight="1">
      <c r="A142" s="5" t="s">
        <v>68</v>
      </c>
      <c r="B142" s="16"/>
      <c r="C142" s="3"/>
      <c r="D142" s="26">
        <f>D141</f>
        <v>1105</v>
      </c>
    </row>
    <row r="143" spans="1:4" ht="12.75" customHeight="1">
      <c r="A143" s="5"/>
      <c r="B143" s="16"/>
      <c r="C143" s="3"/>
      <c r="D143" s="26"/>
    </row>
    <row r="144" spans="1:4" ht="12.75" customHeight="1">
      <c r="A144" s="13" t="s">
        <v>4</v>
      </c>
      <c r="B144" s="3"/>
      <c r="C144" s="5">
        <f>C26</f>
        <v>119471</v>
      </c>
      <c r="D144" s="5">
        <f>D134+D138+D142+D112+D106+D118</f>
        <v>119471</v>
      </c>
    </row>
    <row r="145" spans="1:4" ht="12.75" customHeight="1">
      <c r="A145" s="21"/>
      <c r="B145" s="18"/>
      <c r="C145" s="6"/>
      <c r="D145" s="6"/>
    </row>
    <row r="146" spans="1:4" ht="12.75" customHeight="1">
      <c r="A146" s="21"/>
      <c r="B146" s="18"/>
      <c r="C146" s="6"/>
      <c r="D146" s="6"/>
    </row>
    <row r="147" spans="1:4" ht="12.75" customHeight="1">
      <c r="A147" s="21" t="s">
        <v>104</v>
      </c>
      <c r="B147" s="18"/>
      <c r="C147" s="6"/>
      <c r="D147" s="6"/>
    </row>
    <row r="148" spans="1:4" ht="12.75" customHeight="1">
      <c r="A148" s="21"/>
      <c r="B148" s="18"/>
      <c r="C148" s="6"/>
      <c r="D148" s="6"/>
    </row>
    <row r="149" spans="1:4" ht="12.75" customHeight="1">
      <c r="A149" s="63" t="s">
        <v>169</v>
      </c>
      <c r="B149" s="18"/>
      <c r="C149" s="6"/>
      <c r="D149" s="6"/>
    </row>
    <row r="150" spans="1:4" ht="12.75" customHeight="1">
      <c r="A150" s="6">
        <v>1211</v>
      </c>
      <c r="B150" s="67" t="s">
        <v>161</v>
      </c>
      <c r="C150" s="6">
        <v>160502</v>
      </c>
      <c r="D150" s="6"/>
    </row>
    <row r="151" spans="1:4" ht="12.75" customHeight="1">
      <c r="A151" s="6">
        <v>1212</v>
      </c>
      <c r="B151" s="67" t="s">
        <v>162</v>
      </c>
      <c r="C151" s="6">
        <v>211836</v>
      </c>
      <c r="D151" s="6"/>
    </row>
    <row r="152" spans="1:4" ht="12.75" customHeight="1">
      <c r="A152" s="68">
        <v>1292</v>
      </c>
      <c r="B152" s="70" t="s">
        <v>163</v>
      </c>
      <c r="C152" s="6">
        <v>65854</v>
      </c>
      <c r="D152" s="6"/>
    </row>
    <row r="153" spans="1:4" ht="12.75" customHeight="1">
      <c r="A153" s="69">
        <v>1293</v>
      </c>
      <c r="B153" s="70" t="s">
        <v>164</v>
      </c>
      <c r="C153" s="6">
        <v>19490</v>
      </c>
      <c r="D153" s="6"/>
    </row>
    <row r="154" spans="1:4" ht="12.75" customHeight="1">
      <c r="A154" s="69">
        <v>1312</v>
      </c>
      <c r="B154" s="71" t="s">
        <v>165</v>
      </c>
      <c r="C154" s="6">
        <v>3050</v>
      </c>
      <c r="D154" s="6"/>
    </row>
    <row r="155" spans="1:4" ht="12.75" customHeight="1">
      <c r="A155" s="72">
        <v>1441</v>
      </c>
      <c r="B155" s="67" t="s">
        <v>166</v>
      </c>
      <c r="C155" s="6">
        <v>157925</v>
      </c>
      <c r="D155" s="6"/>
    </row>
    <row r="156" spans="1:4" ht="12.75" customHeight="1">
      <c r="A156" s="73">
        <v>1442</v>
      </c>
      <c r="B156" s="67" t="s">
        <v>167</v>
      </c>
      <c r="C156" s="6">
        <v>977</v>
      </c>
      <c r="D156" s="6"/>
    </row>
    <row r="157" spans="1:4" ht="12.75" customHeight="1">
      <c r="A157" s="63" t="s">
        <v>168</v>
      </c>
      <c r="B157" s="18"/>
      <c r="C157" s="12">
        <f>SUM(C150:C156)</f>
        <v>619634</v>
      </c>
      <c r="D157" s="6"/>
    </row>
    <row r="158" spans="1:4" ht="12.75" customHeight="1">
      <c r="A158" s="21"/>
      <c r="B158" s="18"/>
      <c r="C158" s="6"/>
      <c r="D158" s="6"/>
    </row>
    <row r="159" spans="1:4" ht="12.75" customHeight="1">
      <c r="A159" s="21"/>
      <c r="B159" s="63" t="s">
        <v>136</v>
      </c>
      <c r="C159" s="6"/>
      <c r="D159" s="12">
        <v>79418</v>
      </c>
    </row>
    <row r="160" spans="1:4" ht="12.75" customHeight="1">
      <c r="A160" s="21"/>
      <c r="B160" s="18" t="s">
        <v>69</v>
      </c>
      <c r="C160" s="6"/>
      <c r="D160" s="6">
        <v>79418</v>
      </c>
    </row>
    <row r="161" spans="1:4" ht="12.75" customHeight="1">
      <c r="A161" s="21"/>
      <c r="B161" s="63" t="s">
        <v>141</v>
      </c>
      <c r="C161" s="6"/>
      <c r="D161" s="12">
        <f>SUM(D162:D166)-D165</f>
        <v>158902</v>
      </c>
    </row>
    <row r="162" spans="1:4" ht="12.75" customHeight="1">
      <c r="A162" s="21"/>
      <c r="B162" s="18" t="s">
        <v>40</v>
      </c>
      <c r="C162" s="6"/>
      <c r="D162" s="6">
        <v>50250</v>
      </c>
    </row>
    <row r="163" spans="1:4" ht="12.75" customHeight="1">
      <c r="A163" s="21"/>
      <c r="B163" s="40" t="s">
        <v>142</v>
      </c>
      <c r="C163" s="6"/>
      <c r="D163" s="6">
        <v>13054</v>
      </c>
    </row>
    <row r="164" spans="1:4" ht="12.75" customHeight="1">
      <c r="A164" s="21"/>
      <c r="B164" s="18" t="s">
        <v>69</v>
      </c>
      <c r="C164" s="6"/>
      <c r="D164" s="6">
        <v>94621</v>
      </c>
    </row>
    <row r="165" spans="1:4" ht="12.75" customHeight="1">
      <c r="A165" s="21"/>
      <c r="B165" s="65" t="s">
        <v>152</v>
      </c>
      <c r="C165" s="6"/>
      <c r="D165" s="10">
        <v>81389</v>
      </c>
    </row>
    <row r="166" spans="1:4" ht="12.75" customHeight="1">
      <c r="A166" s="21"/>
      <c r="B166" s="18" t="s">
        <v>111</v>
      </c>
      <c r="C166" s="6"/>
      <c r="D166" s="6">
        <v>977</v>
      </c>
    </row>
    <row r="167" spans="1:4" ht="12.75" customHeight="1">
      <c r="A167" s="21"/>
      <c r="B167" s="63" t="s">
        <v>137</v>
      </c>
      <c r="C167" s="6"/>
      <c r="D167" s="6">
        <f>SUM(D168:D170)</f>
        <v>85344</v>
      </c>
    </row>
    <row r="168" spans="1:4" ht="12.75" customHeight="1">
      <c r="A168" s="21"/>
      <c r="B168" s="18" t="s">
        <v>40</v>
      </c>
      <c r="C168" s="6"/>
      <c r="D168" s="6">
        <v>39923</v>
      </c>
    </row>
    <row r="169" spans="1:4" ht="12.75" customHeight="1">
      <c r="A169" s="21"/>
      <c r="B169" s="40" t="s">
        <v>142</v>
      </c>
      <c r="C169" s="6"/>
      <c r="D169" s="6">
        <v>25931</v>
      </c>
    </row>
    <row r="170" spans="1:4" ht="12.75" customHeight="1">
      <c r="A170" s="21"/>
      <c r="B170" s="18" t="s">
        <v>69</v>
      </c>
      <c r="C170" s="6"/>
      <c r="D170" s="6">
        <v>19490</v>
      </c>
    </row>
    <row r="171" spans="1:4" ht="12.75" customHeight="1">
      <c r="A171" s="21"/>
      <c r="B171" s="63" t="s">
        <v>138</v>
      </c>
      <c r="C171" s="6"/>
      <c r="D171" s="12">
        <f>SUM(D172:D173)</f>
        <v>2869</v>
      </c>
    </row>
    <row r="172" spans="1:4" ht="12.75" customHeight="1">
      <c r="A172" s="21"/>
      <c r="B172" s="18" t="s">
        <v>40</v>
      </c>
      <c r="C172" s="6"/>
      <c r="D172" s="6">
        <v>1243</v>
      </c>
    </row>
    <row r="173" spans="1:4" ht="12.75" customHeight="1">
      <c r="A173" s="21"/>
      <c r="B173" s="18" t="s">
        <v>142</v>
      </c>
      <c r="C173" s="6"/>
      <c r="D173" s="6">
        <v>1626</v>
      </c>
    </row>
    <row r="174" spans="1:4" ht="12.75" customHeight="1">
      <c r="A174" s="21"/>
      <c r="B174" s="63" t="s">
        <v>139</v>
      </c>
      <c r="C174" s="6"/>
      <c r="D174" s="12">
        <f>SUM(D175:D179)</f>
        <v>138289</v>
      </c>
    </row>
    <row r="175" spans="1:4" ht="12.75" customHeight="1">
      <c r="A175" s="21"/>
      <c r="B175" s="18" t="s">
        <v>40</v>
      </c>
      <c r="C175" s="6"/>
      <c r="D175" s="6">
        <v>819</v>
      </c>
    </row>
    <row r="176" spans="1:4" ht="12.75" customHeight="1">
      <c r="A176" s="21"/>
      <c r="B176" s="18" t="s">
        <v>142</v>
      </c>
      <c r="C176" s="6"/>
      <c r="D176" s="6">
        <v>519</v>
      </c>
    </row>
    <row r="177" spans="1:4" ht="12.75" customHeight="1">
      <c r="A177" s="21"/>
      <c r="B177" s="18" t="s">
        <v>69</v>
      </c>
      <c r="C177" s="6"/>
      <c r="D177" s="6">
        <v>62811</v>
      </c>
    </row>
    <row r="178" spans="1:4" ht="12.75" customHeight="1">
      <c r="A178" s="21"/>
      <c r="B178" s="18" t="s">
        <v>148</v>
      </c>
      <c r="C178" s="6"/>
      <c r="D178" s="6">
        <v>4600</v>
      </c>
    </row>
    <row r="179" spans="1:4" ht="12.75" customHeight="1">
      <c r="A179" s="21"/>
      <c r="B179" s="18" t="s">
        <v>149</v>
      </c>
      <c r="C179" s="6"/>
      <c r="D179" s="6">
        <v>69540</v>
      </c>
    </row>
    <row r="180" spans="1:4" ht="12.75" customHeight="1">
      <c r="A180" s="21"/>
      <c r="B180" s="63" t="s">
        <v>140</v>
      </c>
      <c r="C180" s="6"/>
      <c r="D180" s="12">
        <v>12335</v>
      </c>
    </row>
    <row r="181" spans="1:4" ht="12.75" customHeight="1">
      <c r="A181" s="21"/>
      <c r="B181" s="18" t="s">
        <v>148</v>
      </c>
      <c r="C181" s="6"/>
      <c r="D181" s="6">
        <v>12335</v>
      </c>
    </row>
    <row r="182" spans="1:4" ht="12.75" customHeight="1">
      <c r="A182" s="21"/>
      <c r="B182" s="64" t="s">
        <v>84</v>
      </c>
      <c r="C182" s="12"/>
      <c r="D182" s="12">
        <v>125648</v>
      </c>
    </row>
    <row r="183" spans="1:4" ht="12.75" customHeight="1">
      <c r="A183" s="21"/>
      <c r="B183" s="18" t="s">
        <v>150</v>
      </c>
      <c r="C183" s="12"/>
      <c r="D183" s="6">
        <v>125648</v>
      </c>
    </row>
    <row r="184" spans="1:4" ht="12.75" customHeight="1">
      <c r="A184" s="21"/>
      <c r="B184" s="64" t="s">
        <v>22</v>
      </c>
      <c r="C184" s="12"/>
      <c r="D184" s="12">
        <v>11943</v>
      </c>
    </row>
    <row r="185" spans="1:4" ht="12.75" customHeight="1">
      <c r="A185" s="21"/>
      <c r="B185" s="18" t="s">
        <v>150</v>
      </c>
      <c r="C185" s="12"/>
      <c r="D185" s="6">
        <v>11943</v>
      </c>
    </row>
    <row r="186" spans="1:4" ht="12.75" customHeight="1">
      <c r="A186" s="21"/>
      <c r="B186" s="63" t="s">
        <v>24</v>
      </c>
      <c r="C186" s="6"/>
      <c r="D186" s="12">
        <v>4886</v>
      </c>
    </row>
    <row r="187" spans="1:4" ht="12.75" customHeight="1">
      <c r="A187" s="21"/>
      <c r="B187" s="18" t="s">
        <v>151</v>
      </c>
      <c r="C187" s="6"/>
      <c r="D187" s="6">
        <v>4886</v>
      </c>
    </row>
    <row r="188" spans="1:4" ht="12.75" customHeight="1">
      <c r="A188" s="21"/>
      <c r="B188" s="63" t="s">
        <v>13</v>
      </c>
      <c r="C188" s="6"/>
      <c r="D188" s="12">
        <f>SUM(D159+D161+D167+D171+D174+D180+D182+D184+D186)</f>
        <v>619634</v>
      </c>
    </row>
    <row r="189" spans="1:4" ht="12.75" customHeight="1">
      <c r="A189" s="21"/>
      <c r="B189" s="63"/>
      <c r="C189" s="6"/>
      <c r="D189" s="12"/>
    </row>
    <row r="190" spans="1:4" ht="12.75" customHeight="1">
      <c r="A190" s="21" t="s">
        <v>153</v>
      </c>
      <c r="B190" s="63"/>
      <c r="C190" s="12">
        <f>SUM(C157)</f>
        <v>619634</v>
      </c>
      <c r="D190" s="12">
        <f>SUM(D188)</f>
        <v>619634</v>
      </c>
    </row>
    <row r="191" spans="1:4" ht="12.75" customHeight="1">
      <c r="A191" s="21"/>
      <c r="B191" s="18"/>
      <c r="C191" s="6"/>
      <c r="D191" s="6"/>
    </row>
    <row r="192" spans="1:4" ht="12.75" customHeight="1">
      <c r="A192" s="21" t="s">
        <v>105</v>
      </c>
      <c r="B192" s="18"/>
      <c r="C192" s="6"/>
      <c r="D192" s="6"/>
    </row>
    <row r="193" spans="1:4" ht="12.75" customHeight="1">
      <c r="A193" s="21"/>
      <c r="B193" s="18"/>
      <c r="C193" s="6"/>
      <c r="D193" s="6"/>
    </row>
    <row r="194" spans="1:4" ht="12.75" customHeight="1">
      <c r="A194" s="12" t="s">
        <v>76</v>
      </c>
      <c r="B194" s="18"/>
      <c r="C194" s="6"/>
      <c r="D194" s="6"/>
    </row>
    <row r="195" spans="1:4" ht="12.75" customHeight="1">
      <c r="A195" s="6">
        <v>1037</v>
      </c>
      <c r="B195" s="18" t="s">
        <v>92</v>
      </c>
      <c r="C195" s="6">
        <v>2165</v>
      </c>
      <c r="D195" s="6"/>
    </row>
    <row r="196" spans="1:4" ht="12.75" customHeight="1">
      <c r="A196" s="12" t="s">
        <v>78</v>
      </c>
      <c r="B196" s="18"/>
      <c r="C196" s="12">
        <f>SUM(C195)</f>
        <v>2165</v>
      </c>
      <c r="D196" s="6"/>
    </row>
    <row r="197" spans="1:4" ht="12.75" customHeight="1">
      <c r="A197" s="12"/>
      <c r="B197" s="18"/>
      <c r="C197" s="12"/>
      <c r="D197" s="6"/>
    </row>
    <row r="198" spans="1:4" ht="12.75" customHeight="1">
      <c r="A198" s="12" t="s">
        <v>98</v>
      </c>
      <c r="B198" s="7"/>
      <c r="C198" s="12"/>
      <c r="D198" s="6"/>
    </row>
    <row r="199" spans="1:4" ht="12.75" customHeight="1">
      <c r="A199" s="6">
        <v>3211</v>
      </c>
      <c r="B199" s="6" t="s">
        <v>100</v>
      </c>
      <c r="C199" s="12"/>
      <c r="D199" s="6">
        <v>164478</v>
      </c>
    </row>
    <row r="200" spans="1:4" ht="12.75" customHeight="1">
      <c r="A200" s="6">
        <v>3213</v>
      </c>
      <c r="B200" s="53" t="s">
        <v>101</v>
      </c>
      <c r="C200" s="12"/>
      <c r="D200" s="6">
        <v>-89220</v>
      </c>
    </row>
    <row r="201" spans="1:4" ht="12.75" customHeight="1">
      <c r="A201" s="6">
        <v>3214</v>
      </c>
      <c r="B201" s="52" t="s">
        <v>102</v>
      </c>
      <c r="C201" s="12"/>
      <c r="D201" s="6">
        <v>-6758</v>
      </c>
    </row>
    <row r="202" spans="1:4" ht="12.75" customHeight="1">
      <c r="A202" s="12" t="s">
        <v>99</v>
      </c>
      <c r="B202" s="18"/>
      <c r="C202" s="12"/>
      <c r="D202" s="12">
        <f>SUM(D199:D201)</f>
        <v>68500</v>
      </c>
    </row>
    <row r="203" spans="1:4" ht="12.75" customHeight="1">
      <c r="A203" s="12"/>
      <c r="B203" s="7"/>
      <c r="C203" s="6"/>
      <c r="D203" s="6"/>
    </row>
    <row r="204" spans="1:4" ht="12.75" customHeight="1">
      <c r="A204" s="12" t="s">
        <v>96</v>
      </c>
      <c r="B204" s="7"/>
      <c r="C204" s="6"/>
      <c r="D204" s="6"/>
    </row>
    <row r="205" spans="1:4" ht="12.75" customHeight="1">
      <c r="A205" s="6">
        <v>3923</v>
      </c>
      <c r="B205" s="18" t="s">
        <v>89</v>
      </c>
      <c r="C205" s="6"/>
      <c r="D205" s="6">
        <v>2165</v>
      </c>
    </row>
    <row r="206" spans="1:4" ht="12.75" customHeight="1">
      <c r="A206" s="6">
        <v>3925</v>
      </c>
      <c r="B206" s="18" t="s">
        <v>95</v>
      </c>
      <c r="C206" s="6"/>
      <c r="D206" s="6">
        <v>-68500</v>
      </c>
    </row>
    <row r="207" spans="1:4" ht="12.75" customHeight="1">
      <c r="A207" s="6">
        <v>3957</v>
      </c>
      <c r="B207" s="18" t="s">
        <v>90</v>
      </c>
      <c r="C207" s="6"/>
      <c r="D207" s="6">
        <v>1500</v>
      </c>
    </row>
    <row r="208" spans="1:4" ht="12.75" customHeight="1">
      <c r="A208" s="12" t="s">
        <v>97</v>
      </c>
      <c r="B208" s="18"/>
      <c r="C208" s="6"/>
      <c r="D208" s="12">
        <f>SUM(D205:D207)</f>
        <v>-64835</v>
      </c>
    </row>
    <row r="209" spans="1:4" ht="12.75" customHeight="1">
      <c r="A209" s="6"/>
      <c r="B209" s="18"/>
      <c r="C209" s="6"/>
      <c r="D209" s="6"/>
    </row>
    <row r="210" spans="1:4" ht="12.75" customHeight="1">
      <c r="A210" s="12" t="s">
        <v>79</v>
      </c>
      <c r="B210" s="18"/>
      <c r="C210" s="6"/>
      <c r="D210" s="6"/>
    </row>
    <row r="211" spans="1:4" ht="12.75" customHeight="1">
      <c r="A211" s="6">
        <v>5043</v>
      </c>
      <c r="B211" s="18" t="s">
        <v>91</v>
      </c>
      <c r="C211" s="6"/>
      <c r="D211" s="6">
        <v>628</v>
      </c>
    </row>
    <row r="212" spans="1:4" ht="12.75" customHeight="1">
      <c r="A212" s="12" t="s">
        <v>80</v>
      </c>
      <c r="B212" s="18"/>
      <c r="C212" s="6"/>
      <c r="D212" s="12">
        <f>SUM(D211)</f>
        <v>628</v>
      </c>
    </row>
    <row r="213" spans="1:4" ht="12.75" customHeight="1">
      <c r="A213" s="6"/>
      <c r="B213" s="18"/>
      <c r="C213" s="6"/>
      <c r="D213" s="6"/>
    </row>
    <row r="214" spans="1:4" ht="12.75" customHeight="1">
      <c r="A214" s="12" t="s">
        <v>94</v>
      </c>
      <c r="B214" s="18"/>
      <c r="C214" s="6"/>
      <c r="D214" s="6"/>
    </row>
    <row r="215" spans="1:4" ht="12.75" customHeight="1">
      <c r="A215" s="6">
        <v>6110</v>
      </c>
      <c r="B215" s="18" t="s">
        <v>93</v>
      </c>
      <c r="C215" s="6"/>
      <c r="D215" s="6">
        <v>-628</v>
      </c>
    </row>
    <row r="216" spans="1:4" ht="12.75" customHeight="1">
      <c r="A216" s="12" t="s">
        <v>68</v>
      </c>
      <c r="B216" s="18"/>
      <c r="C216" s="6"/>
      <c r="D216" s="12">
        <f>SUM(D215)</f>
        <v>-628</v>
      </c>
    </row>
    <row r="217" spans="1:4" ht="12.75" customHeight="1">
      <c r="A217" s="12"/>
      <c r="B217" s="18"/>
      <c r="C217" s="6"/>
      <c r="D217" s="6"/>
    </row>
    <row r="218" spans="1:4" ht="12.75" customHeight="1">
      <c r="A218" s="21" t="s">
        <v>108</v>
      </c>
      <c r="B218" s="18"/>
      <c r="C218" s="12">
        <f>SUM(C196)</f>
        <v>2165</v>
      </c>
      <c r="D218" s="12">
        <f>SUM(D208+D212+D216+D202)</f>
        <v>3665</v>
      </c>
    </row>
    <row r="219" spans="1:4" ht="12.75" customHeight="1">
      <c r="A219" s="21"/>
      <c r="B219" s="18"/>
      <c r="C219" s="6"/>
      <c r="D219" s="6"/>
    </row>
    <row r="220" spans="1:4" ht="12.75" customHeight="1">
      <c r="A220" s="21" t="s">
        <v>106</v>
      </c>
      <c r="B220" s="7"/>
      <c r="C220" s="6"/>
      <c r="D220" s="6"/>
    </row>
    <row r="221" spans="1:4" ht="12.75" customHeight="1">
      <c r="A221" s="21"/>
      <c r="B221" s="18"/>
      <c r="C221" s="6"/>
      <c r="D221" s="6"/>
    </row>
    <row r="222" spans="1:4" ht="12.75" customHeight="1">
      <c r="A222" s="12" t="s">
        <v>66</v>
      </c>
      <c r="B222" s="18"/>
      <c r="C222" s="6"/>
      <c r="D222" s="6"/>
    </row>
    <row r="223" spans="1:4" ht="12.75" customHeight="1">
      <c r="A223" s="6">
        <v>3021</v>
      </c>
      <c r="B223" s="18" t="s">
        <v>154</v>
      </c>
      <c r="C223" s="6"/>
      <c r="D223" s="6">
        <v>-2227</v>
      </c>
    </row>
    <row r="224" spans="1:4" ht="12.75" customHeight="1">
      <c r="A224" s="6">
        <v>3026</v>
      </c>
      <c r="B224" s="18" t="s">
        <v>155</v>
      </c>
      <c r="C224" s="6"/>
      <c r="D224" s="6">
        <v>-6135</v>
      </c>
    </row>
    <row r="225" spans="1:4" ht="12.75" customHeight="1">
      <c r="A225" s="12" t="s">
        <v>70</v>
      </c>
      <c r="B225" s="18"/>
      <c r="C225" s="6"/>
      <c r="D225" s="12">
        <f>SUM(D223:D224)</f>
        <v>-8362</v>
      </c>
    </row>
    <row r="226" spans="1:4" ht="12.75" customHeight="1">
      <c r="A226" s="6"/>
      <c r="B226" s="18"/>
      <c r="C226" s="6"/>
      <c r="D226" s="6"/>
    </row>
    <row r="227" spans="1:4" ht="12.75" customHeight="1">
      <c r="A227" s="12" t="s">
        <v>33</v>
      </c>
      <c r="B227" s="18"/>
      <c r="C227" s="6"/>
      <c r="D227" s="6"/>
    </row>
    <row r="228" spans="1:4" ht="12.75" customHeight="1">
      <c r="A228" s="6">
        <v>3201</v>
      </c>
      <c r="B228" s="18" t="s">
        <v>156</v>
      </c>
      <c r="C228" s="6"/>
      <c r="D228" s="6">
        <v>8362</v>
      </c>
    </row>
    <row r="229" spans="1:4" ht="12.75" customHeight="1">
      <c r="A229" s="12" t="s">
        <v>33</v>
      </c>
      <c r="B229" s="18"/>
      <c r="C229" s="6"/>
      <c r="D229" s="12">
        <f>SUM(D228:D228)</f>
        <v>8362</v>
      </c>
    </row>
    <row r="230" spans="1:4" ht="12.75" customHeight="1">
      <c r="A230" s="6"/>
      <c r="B230" s="18"/>
      <c r="C230" s="6"/>
      <c r="D230" s="6"/>
    </row>
    <row r="231" spans="1:4" ht="12.75" customHeight="1">
      <c r="A231" s="12" t="s">
        <v>84</v>
      </c>
      <c r="B231" s="18"/>
      <c r="C231" s="6"/>
      <c r="D231" s="6"/>
    </row>
    <row r="232" spans="1:4" ht="12.75" customHeight="1">
      <c r="A232" s="6">
        <v>4121</v>
      </c>
      <c r="B232" s="31" t="s">
        <v>127</v>
      </c>
      <c r="C232" s="6"/>
      <c r="D232" s="6">
        <v>-6680</v>
      </c>
    </row>
    <row r="233" spans="1:4" ht="12.75" customHeight="1">
      <c r="A233" s="6">
        <v>4285</v>
      </c>
      <c r="B233" s="66" t="s">
        <v>128</v>
      </c>
      <c r="C233" s="6"/>
      <c r="D233" s="6">
        <v>6680</v>
      </c>
    </row>
    <row r="234" spans="1:4" ht="12.75" customHeight="1">
      <c r="A234" s="12" t="s">
        <v>123</v>
      </c>
      <c r="B234" s="18"/>
      <c r="C234" s="6"/>
      <c r="D234" s="12">
        <f>SUM(D232:D233)</f>
        <v>0</v>
      </c>
    </row>
    <row r="235" spans="1:4" ht="12.75" customHeight="1">
      <c r="A235" s="12"/>
      <c r="B235" s="18"/>
      <c r="C235" s="6"/>
      <c r="D235" s="12"/>
    </row>
    <row r="236" spans="1:4" ht="12.75" customHeight="1">
      <c r="A236" s="12" t="s">
        <v>22</v>
      </c>
      <c r="B236" s="18"/>
      <c r="C236" s="6"/>
      <c r="D236" s="12"/>
    </row>
    <row r="237" spans="1:4" ht="12.75" customHeight="1">
      <c r="A237" s="6">
        <v>5051</v>
      </c>
      <c r="B237" s="55" t="s">
        <v>130</v>
      </c>
      <c r="C237" s="6"/>
      <c r="D237" s="6">
        <v>-20000</v>
      </c>
    </row>
    <row r="238" spans="1:4" ht="12.75" customHeight="1">
      <c r="A238" s="6">
        <v>5052</v>
      </c>
      <c r="B238" s="55" t="s">
        <v>131</v>
      </c>
      <c r="C238" s="6"/>
      <c r="D238" s="6">
        <v>-22500</v>
      </c>
    </row>
    <row r="239" spans="1:4" ht="12.75" customHeight="1">
      <c r="A239" s="6">
        <v>5053</v>
      </c>
      <c r="B239" s="18" t="s">
        <v>129</v>
      </c>
      <c r="C239" s="6"/>
      <c r="D239" s="6">
        <v>7660</v>
      </c>
    </row>
    <row r="240" spans="1:4" ht="12.75" customHeight="1">
      <c r="A240" s="6">
        <v>5054</v>
      </c>
      <c r="B240" s="18" t="s">
        <v>132</v>
      </c>
      <c r="C240" s="6"/>
      <c r="D240" s="6">
        <v>34840</v>
      </c>
    </row>
    <row r="241" spans="1:4" ht="12.75" customHeight="1">
      <c r="A241" s="12" t="s">
        <v>22</v>
      </c>
      <c r="B241" s="18"/>
      <c r="C241" s="6"/>
      <c r="D241" s="12">
        <f>SUM(D237:D240)</f>
        <v>0</v>
      </c>
    </row>
    <row r="242" spans="1:4" ht="12.75" customHeight="1">
      <c r="A242" s="6"/>
      <c r="B242" s="18"/>
      <c r="C242" s="6"/>
      <c r="D242" s="12"/>
    </row>
    <row r="243" spans="1:4" ht="12.75" customHeight="1">
      <c r="A243" s="21" t="s">
        <v>107</v>
      </c>
      <c r="B243" s="18"/>
      <c r="C243" s="12">
        <f>SUM(C241+C234+C229+C225)</f>
        <v>0</v>
      </c>
      <c r="D243" s="12">
        <f>SUM(D241+D234+D229+D225)</f>
        <v>0</v>
      </c>
    </row>
    <row r="244" spans="1:4" ht="12.75" customHeight="1">
      <c r="A244" s="21"/>
      <c r="B244" s="18"/>
      <c r="C244" s="6"/>
      <c r="D244" s="6"/>
    </row>
    <row r="245" spans="1:4" ht="12.75" customHeight="1">
      <c r="A245" s="21" t="s">
        <v>109</v>
      </c>
      <c r="B245" s="18"/>
      <c r="C245" s="6"/>
      <c r="D245" s="6"/>
    </row>
    <row r="246" spans="1:4" ht="12.75" customHeight="1">
      <c r="A246" s="21"/>
      <c r="B246" s="18"/>
      <c r="C246" s="6"/>
      <c r="D246" s="6"/>
    </row>
    <row r="247" spans="1:4" ht="12.75" customHeight="1">
      <c r="A247" s="12" t="s">
        <v>5</v>
      </c>
      <c r="B247" s="18"/>
      <c r="C247" s="6"/>
      <c r="D247" s="6"/>
    </row>
    <row r="248" spans="1:4" ht="12.75" customHeight="1">
      <c r="A248" s="6">
        <v>1016</v>
      </c>
      <c r="B248" s="18" t="s">
        <v>81</v>
      </c>
      <c r="C248" s="6">
        <v>780</v>
      </c>
      <c r="D248" s="6"/>
    </row>
    <row r="249" spans="1:4" ht="12.75" customHeight="1">
      <c r="A249" s="12" t="s">
        <v>10</v>
      </c>
      <c r="B249" s="18"/>
      <c r="C249" s="12">
        <f>SUM(C248)</f>
        <v>780</v>
      </c>
      <c r="D249" s="6"/>
    </row>
    <row r="250" spans="1:4" ht="12.75" customHeight="1">
      <c r="A250" s="12"/>
      <c r="B250" s="18"/>
      <c r="C250" s="6"/>
      <c r="D250" s="6"/>
    </row>
    <row r="251" spans="1:4" ht="12.75" customHeight="1">
      <c r="A251" s="12" t="s">
        <v>103</v>
      </c>
      <c r="B251" s="18"/>
      <c r="C251" s="6"/>
      <c r="D251" s="6"/>
    </row>
    <row r="252" spans="1:4" ht="12.75" customHeight="1">
      <c r="A252" s="6">
        <v>1807</v>
      </c>
      <c r="B252" s="18" t="s">
        <v>157</v>
      </c>
      <c r="C252" s="6"/>
      <c r="D252" s="6">
        <v>8708</v>
      </c>
    </row>
    <row r="253" spans="1:4" ht="12.75" customHeight="1">
      <c r="A253" s="12" t="s">
        <v>171</v>
      </c>
      <c r="B253" s="18"/>
      <c r="C253" s="6"/>
      <c r="D253" s="12">
        <f>SUM(D252)</f>
        <v>8708</v>
      </c>
    </row>
    <row r="254" spans="1:4" ht="12.75" customHeight="1">
      <c r="A254" s="21"/>
      <c r="B254" s="18"/>
      <c r="C254" s="6"/>
      <c r="D254" s="6"/>
    </row>
    <row r="255" spans="1:4" ht="12.75" customHeight="1">
      <c r="A255" s="12" t="s">
        <v>82</v>
      </c>
      <c r="B255" s="18"/>
      <c r="C255" s="6"/>
      <c r="D255" s="6"/>
    </row>
    <row r="256" spans="1:4" ht="12.75" customHeight="1">
      <c r="A256" s="6">
        <v>2850</v>
      </c>
      <c r="B256" s="18" t="s">
        <v>57</v>
      </c>
      <c r="C256" s="6"/>
      <c r="D256" s="6">
        <v>780</v>
      </c>
    </row>
    <row r="257" spans="1:4" ht="12.75" customHeight="1">
      <c r="A257" s="12" t="s">
        <v>58</v>
      </c>
      <c r="B257" s="18"/>
      <c r="C257" s="6"/>
      <c r="D257" s="12">
        <f>SUM(D256)</f>
        <v>780</v>
      </c>
    </row>
    <row r="258" spans="1:4" ht="12.75" customHeight="1">
      <c r="A258" s="21"/>
      <c r="B258" s="18"/>
      <c r="C258" s="6"/>
      <c r="D258" s="6"/>
    </row>
    <row r="259" spans="1:4" ht="12.75" customHeight="1">
      <c r="A259" s="12" t="s">
        <v>158</v>
      </c>
      <c r="B259" s="18"/>
      <c r="C259" s="6"/>
      <c r="D259" s="6"/>
    </row>
    <row r="260" spans="1:4" ht="12.75" customHeight="1">
      <c r="A260" s="6">
        <v>3021</v>
      </c>
      <c r="B260" s="18" t="s">
        <v>40</v>
      </c>
      <c r="C260" s="6"/>
      <c r="D260" s="6">
        <v>-5309</v>
      </c>
    </row>
    <row r="261" spans="1:4" ht="12.75" customHeight="1">
      <c r="A261" s="21"/>
      <c r="B261" s="18" t="s">
        <v>88</v>
      </c>
      <c r="C261" s="6"/>
      <c r="D261" s="6">
        <v>-1434</v>
      </c>
    </row>
    <row r="262" spans="1:4" ht="12.75" customHeight="1">
      <c r="A262" s="21"/>
      <c r="B262" s="18" t="s">
        <v>69</v>
      </c>
      <c r="C262" s="6"/>
      <c r="D262" s="6">
        <v>-1965</v>
      </c>
    </row>
    <row r="263" spans="1:4" ht="12.75" customHeight="1">
      <c r="A263" s="12" t="s">
        <v>170</v>
      </c>
      <c r="B263" s="18"/>
      <c r="C263" s="6"/>
      <c r="D263" s="12">
        <f>SUM(D260:D262)</f>
        <v>-8708</v>
      </c>
    </row>
    <row r="264" spans="1:4" ht="12.75" customHeight="1">
      <c r="A264" s="12" t="s">
        <v>86</v>
      </c>
      <c r="B264" s="7"/>
      <c r="C264" s="6"/>
      <c r="D264" s="6"/>
    </row>
    <row r="265" spans="1:4" ht="12.75" customHeight="1">
      <c r="A265" s="6">
        <v>3030</v>
      </c>
      <c r="B265" s="18" t="s">
        <v>87</v>
      </c>
      <c r="C265" s="6"/>
      <c r="D265" s="6"/>
    </row>
    <row r="266" spans="1:4" ht="12.75" customHeight="1">
      <c r="A266" s="21"/>
      <c r="B266" s="18" t="s">
        <v>40</v>
      </c>
      <c r="C266" s="6"/>
      <c r="D266" s="6">
        <v>-7016</v>
      </c>
    </row>
    <row r="267" spans="1:4" ht="12.75" customHeight="1">
      <c r="A267" s="21"/>
      <c r="B267" s="40" t="s">
        <v>142</v>
      </c>
      <c r="C267" s="6"/>
      <c r="D267" s="6">
        <v>-1894</v>
      </c>
    </row>
    <row r="268" spans="1:4" ht="12.75" customHeight="1">
      <c r="A268" s="21"/>
      <c r="B268" s="18" t="s">
        <v>69</v>
      </c>
      <c r="C268" s="6"/>
      <c r="D268" s="6">
        <v>5210</v>
      </c>
    </row>
    <row r="269" spans="1:4" ht="12.75" customHeight="1">
      <c r="A269" s="21"/>
      <c r="B269" s="18" t="s">
        <v>111</v>
      </c>
      <c r="C269" s="6"/>
      <c r="D269" s="6">
        <v>3700</v>
      </c>
    </row>
    <row r="270" spans="1:4" ht="12.75" customHeight="1">
      <c r="A270" s="12" t="s">
        <v>172</v>
      </c>
      <c r="B270" s="18"/>
      <c r="C270" s="6"/>
      <c r="D270" s="12">
        <f>SUM(D266:D269)</f>
        <v>0</v>
      </c>
    </row>
    <row r="271" spans="1:4" ht="12.75" customHeight="1">
      <c r="A271" s="21"/>
      <c r="B271" s="18"/>
      <c r="C271" s="6"/>
      <c r="D271" s="6"/>
    </row>
    <row r="272" spans="1:4" ht="12.75" customHeight="1">
      <c r="A272" s="12" t="s">
        <v>33</v>
      </c>
      <c r="B272" s="18"/>
      <c r="C272" s="6"/>
      <c r="D272" s="6"/>
    </row>
    <row r="273" spans="1:4" ht="12.75" customHeight="1">
      <c r="A273" s="6">
        <v>3051</v>
      </c>
      <c r="B273" s="18" t="s">
        <v>121</v>
      </c>
      <c r="C273" s="6"/>
      <c r="D273" s="6">
        <v>15000</v>
      </c>
    </row>
    <row r="274" spans="1:4" ht="12.75" customHeight="1">
      <c r="A274" s="6">
        <v>3061</v>
      </c>
      <c r="B274" s="18" t="s">
        <v>114</v>
      </c>
      <c r="C274" s="6"/>
      <c r="D274" s="6">
        <v>1895</v>
      </c>
    </row>
    <row r="275" spans="1:4" ht="12.75" customHeight="1">
      <c r="A275" s="6">
        <v>3111</v>
      </c>
      <c r="B275" s="18" t="s">
        <v>120</v>
      </c>
      <c r="C275" s="6"/>
      <c r="D275" s="6">
        <v>-69540</v>
      </c>
    </row>
    <row r="276" spans="1:4" ht="12.75" customHeight="1">
      <c r="A276" s="6">
        <v>3112</v>
      </c>
      <c r="B276" s="6" t="s">
        <v>74</v>
      </c>
      <c r="C276" s="6"/>
      <c r="D276" s="6">
        <v>16000</v>
      </c>
    </row>
    <row r="277" spans="1:4" ht="12.75" customHeight="1">
      <c r="A277" s="6">
        <v>3123</v>
      </c>
      <c r="B277" s="54" t="s">
        <v>115</v>
      </c>
      <c r="C277" s="6"/>
      <c r="D277" s="6">
        <v>5000</v>
      </c>
    </row>
    <row r="278" spans="1:4" ht="12.75" customHeight="1">
      <c r="A278" s="6">
        <v>3124</v>
      </c>
      <c r="B278" s="54" t="s">
        <v>113</v>
      </c>
      <c r="C278" s="6"/>
      <c r="D278" s="6">
        <v>-5000</v>
      </c>
    </row>
    <row r="279" spans="1:4" ht="12.75" customHeight="1">
      <c r="A279" s="6">
        <v>3201</v>
      </c>
      <c r="B279" s="18" t="s">
        <v>159</v>
      </c>
      <c r="C279" s="6"/>
      <c r="D279" s="12">
        <f>SUM(D280:D282)</f>
        <v>14830</v>
      </c>
    </row>
    <row r="280" spans="1:4" ht="12.75" customHeight="1">
      <c r="A280" s="6"/>
      <c r="B280" s="18" t="s">
        <v>40</v>
      </c>
      <c r="C280" s="6"/>
      <c r="D280" s="6">
        <v>1679</v>
      </c>
    </row>
    <row r="281" spans="1:4" ht="12.75" customHeight="1">
      <c r="A281" s="6"/>
      <c r="B281" s="18" t="s">
        <v>88</v>
      </c>
      <c r="C281" s="6"/>
      <c r="D281" s="6">
        <v>516</v>
      </c>
    </row>
    <row r="282" spans="1:4" ht="12.75" customHeight="1">
      <c r="A282" s="6"/>
      <c r="B282" s="18" t="s">
        <v>69</v>
      </c>
      <c r="C282" s="6"/>
      <c r="D282" s="6">
        <v>12635</v>
      </c>
    </row>
    <row r="283" spans="1:4" ht="12.75" customHeight="1">
      <c r="A283" s="6">
        <v>3221</v>
      </c>
      <c r="B283" s="50" t="s">
        <v>83</v>
      </c>
      <c r="C283" s="6"/>
      <c r="D283" s="6">
        <v>-19410</v>
      </c>
    </row>
    <row r="284" spans="1:4" ht="12.75" customHeight="1">
      <c r="A284" s="12" t="s">
        <v>125</v>
      </c>
      <c r="B284" s="51"/>
      <c r="C284" s="6"/>
      <c r="D284" s="12">
        <f>SUM(D273+D274+D275+D276+D277+D278+D279+D283)</f>
        <v>-41225</v>
      </c>
    </row>
    <row r="285" spans="1:4" ht="12.75" customHeight="1">
      <c r="A285" s="21"/>
      <c r="B285" s="18"/>
      <c r="C285" s="6"/>
      <c r="D285" s="6"/>
    </row>
    <row r="286" spans="1:4" ht="12.75" customHeight="1">
      <c r="A286" s="12" t="s">
        <v>84</v>
      </c>
      <c r="B286" s="18"/>
      <c r="C286" s="6"/>
      <c r="D286" s="6"/>
    </row>
    <row r="287" spans="1:4" ht="12.75" customHeight="1">
      <c r="A287" s="6">
        <v>4033</v>
      </c>
      <c r="B287" s="18" t="s">
        <v>133</v>
      </c>
      <c r="C287" s="6"/>
      <c r="D287" s="6">
        <v>5000</v>
      </c>
    </row>
    <row r="288" spans="1:4" ht="12.75" customHeight="1">
      <c r="A288" s="6">
        <v>4034</v>
      </c>
      <c r="B288" s="18" t="s">
        <v>112</v>
      </c>
      <c r="C288" s="6"/>
      <c r="D288" s="6">
        <v>-5000</v>
      </c>
    </row>
    <row r="289" spans="1:4" ht="12.75" customHeight="1">
      <c r="A289" s="6">
        <v>4131</v>
      </c>
      <c r="B289" s="18" t="s">
        <v>117</v>
      </c>
      <c r="C289" s="6"/>
      <c r="D289" s="6">
        <v>-10000</v>
      </c>
    </row>
    <row r="290" spans="1:4" ht="12.75" customHeight="1">
      <c r="A290" s="6">
        <v>4132</v>
      </c>
      <c r="B290" s="18" t="s">
        <v>118</v>
      </c>
      <c r="C290" s="6"/>
      <c r="D290" s="6">
        <v>-10000</v>
      </c>
    </row>
    <row r="291" spans="1:4" ht="12.75" customHeight="1">
      <c r="A291" s="6">
        <v>4227</v>
      </c>
      <c r="B291" s="18" t="s">
        <v>48</v>
      </c>
      <c r="C291" s="6"/>
      <c r="D291" s="6">
        <v>-200</v>
      </c>
    </row>
    <row r="292" spans="1:4" ht="12.75" customHeight="1">
      <c r="A292" s="6">
        <v>4231</v>
      </c>
      <c r="B292" s="18" t="s">
        <v>174</v>
      </c>
      <c r="C292" s="6"/>
      <c r="D292" s="6">
        <v>1300</v>
      </c>
    </row>
    <row r="293" spans="1:4" ht="12.75" customHeight="1">
      <c r="A293" s="6">
        <v>4237</v>
      </c>
      <c r="B293" s="18" t="s">
        <v>173</v>
      </c>
      <c r="C293" s="6"/>
      <c r="D293" s="6">
        <v>88</v>
      </c>
    </row>
    <row r="294" spans="1:4" ht="12.75" customHeight="1">
      <c r="A294" s="6">
        <v>4239</v>
      </c>
      <c r="B294" s="18" t="s">
        <v>175</v>
      </c>
      <c r="C294" s="6"/>
      <c r="D294" s="6">
        <v>-500</v>
      </c>
    </row>
    <row r="295" spans="1:4" ht="12.75" customHeight="1">
      <c r="A295" s="6">
        <v>4261</v>
      </c>
      <c r="B295" s="18" t="s">
        <v>160</v>
      </c>
      <c r="C295" s="6"/>
      <c r="D295" s="6">
        <v>-136</v>
      </c>
    </row>
    <row r="296" spans="1:4" ht="12.75" customHeight="1">
      <c r="A296" s="6">
        <v>4262</v>
      </c>
      <c r="B296" s="18" t="s">
        <v>85</v>
      </c>
      <c r="C296" s="6"/>
      <c r="D296" s="6">
        <v>25810</v>
      </c>
    </row>
    <row r="297" spans="1:4" ht="12.75" customHeight="1">
      <c r="A297" s="6">
        <v>4281</v>
      </c>
      <c r="B297" s="18" t="s">
        <v>119</v>
      </c>
      <c r="C297" s="6"/>
      <c r="D297" s="6">
        <v>7850</v>
      </c>
    </row>
    <row r="298" spans="1:4" ht="12.75" customHeight="1">
      <c r="A298" s="6">
        <v>4310</v>
      </c>
      <c r="B298" s="18" t="s">
        <v>122</v>
      </c>
      <c r="C298" s="6"/>
      <c r="D298" s="6">
        <v>10000</v>
      </c>
    </row>
    <row r="299" spans="1:4" ht="12.75" customHeight="1">
      <c r="A299" s="6">
        <v>4501</v>
      </c>
      <c r="B299" s="18" t="s">
        <v>146</v>
      </c>
      <c r="C299" s="6"/>
      <c r="D299" s="6">
        <v>5000</v>
      </c>
    </row>
    <row r="300" spans="1:4" ht="12.75" customHeight="1">
      <c r="A300" s="12" t="s">
        <v>124</v>
      </c>
      <c r="B300" s="18"/>
      <c r="C300" s="6"/>
      <c r="D300" s="12">
        <f>SUM(D287:D299)</f>
        <v>29212</v>
      </c>
    </row>
    <row r="301" spans="1:4" ht="12.75" customHeight="1">
      <c r="A301" s="21"/>
      <c r="B301" s="18"/>
      <c r="C301" s="6"/>
      <c r="D301" s="6"/>
    </row>
    <row r="302" spans="1:4" ht="12.75" customHeight="1">
      <c r="A302" s="12" t="s">
        <v>22</v>
      </c>
      <c r="B302" s="18"/>
      <c r="C302" s="6"/>
      <c r="D302" s="6"/>
    </row>
    <row r="303" spans="1:4" ht="12.75" customHeight="1">
      <c r="A303" s="6">
        <v>5021</v>
      </c>
      <c r="B303" s="18" t="s">
        <v>116</v>
      </c>
      <c r="C303" s="6"/>
      <c r="D303" s="6">
        <v>-6120</v>
      </c>
    </row>
    <row r="304" spans="1:4" ht="12.75" customHeight="1">
      <c r="A304" s="6">
        <v>5041</v>
      </c>
      <c r="B304" s="18" t="s">
        <v>145</v>
      </c>
      <c r="C304" s="6"/>
      <c r="D304" s="6">
        <v>50046</v>
      </c>
    </row>
    <row r="305" spans="1:4" ht="12.75" customHeight="1">
      <c r="A305" s="6">
        <v>5043</v>
      </c>
      <c r="B305" s="18" t="s">
        <v>134</v>
      </c>
      <c r="C305" s="6"/>
      <c r="D305" s="6">
        <v>2000</v>
      </c>
    </row>
    <row r="306" spans="1:4" ht="12.75" customHeight="1">
      <c r="A306" s="12" t="s">
        <v>126</v>
      </c>
      <c r="B306" s="18"/>
      <c r="C306" s="6"/>
      <c r="D306" s="12">
        <f>SUM(D303:D305)</f>
        <v>45926</v>
      </c>
    </row>
    <row r="307" spans="1:4" ht="12.75" customHeight="1">
      <c r="A307" s="12"/>
      <c r="B307" s="18"/>
      <c r="C307" s="6"/>
      <c r="D307" s="12"/>
    </row>
    <row r="308" spans="1:4" ht="12.75" customHeight="1">
      <c r="A308" s="12" t="s">
        <v>24</v>
      </c>
      <c r="B308" s="18"/>
      <c r="C308" s="6"/>
      <c r="D308" s="12"/>
    </row>
    <row r="309" spans="1:4" ht="12.75" customHeight="1">
      <c r="A309" s="6">
        <v>6127</v>
      </c>
      <c r="B309" s="18" t="s">
        <v>145</v>
      </c>
      <c r="C309" s="6"/>
      <c r="D309" s="6">
        <v>-50046</v>
      </c>
    </row>
    <row r="310" spans="1:4" ht="12.75" customHeight="1">
      <c r="A310" s="12" t="s">
        <v>68</v>
      </c>
      <c r="B310" s="18"/>
      <c r="C310" s="6"/>
      <c r="D310" s="12">
        <f>SUM(D309)</f>
        <v>-50046</v>
      </c>
    </row>
    <row r="311" spans="1:4" ht="12.75" customHeight="1">
      <c r="A311" s="21"/>
      <c r="B311" s="18"/>
      <c r="C311" s="6"/>
      <c r="D311" s="6"/>
    </row>
    <row r="312" spans="1:4" ht="12.75" customHeight="1">
      <c r="A312" s="21" t="s">
        <v>110</v>
      </c>
      <c r="B312" s="18"/>
      <c r="C312" s="12">
        <f>SUM(C249)</f>
        <v>780</v>
      </c>
      <c r="D312" s="12">
        <f>SUM(D306+D300+D284+D270+D257+D310+D263+D253)</f>
        <v>-15353</v>
      </c>
    </row>
    <row r="313" spans="1:4" ht="12.75" customHeight="1">
      <c r="A313" s="21"/>
      <c r="B313" s="18"/>
      <c r="C313" s="6"/>
      <c r="D313" s="6"/>
    </row>
    <row r="314" spans="1:4" ht="12.75" customHeight="1">
      <c r="A314" s="6">
        <v>6001</v>
      </c>
      <c r="B314" s="18" t="s">
        <v>67</v>
      </c>
      <c r="C314" s="6"/>
      <c r="D314" s="6">
        <v>14633</v>
      </c>
    </row>
    <row r="315" spans="1:4" ht="12.75" customHeight="1">
      <c r="A315" s="21"/>
      <c r="B315" s="18"/>
      <c r="C315" s="6"/>
      <c r="D315" s="6"/>
    </row>
    <row r="316" spans="1:4" ht="12.75" customHeight="1">
      <c r="A316" s="21" t="s">
        <v>13</v>
      </c>
      <c r="B316" s="18"/>
      <c r="C316" s="12">
        <f>SUM(C312+C243+C218+C190+C144)</f>
        <v>742050</v>
      </c>
      <c r="D316" s="12">
        <f>SUM(D312+D243+D218+D190+D144+D314)</f>
        <v>742050</v>
      </c>
    </row>
    <row r="339" ht="12.75">
      <c r="D339" t="s">
        <v>144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11811023622047245"/>
  <pageSetup firstPageNumber="1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2006-11-15-001</dc:creator>
  <cp:keywords/>
  <dc:description/>
  <cp:lastModifiedBy>romhanyi.ildiko</cp:lastModifiedBy>
  <cp:lastPrinted>2012-04-25T09:41:46Z</cp:lastPrinted>
  <dcterms:created xsi:type="dcterms:W3CDTF">2010-07-19T09:10:14Z</dcterms:created>
  <dcterms:modified xsi:type="dcterms:W3CDTF">2012-04-25T14:54:25Z</dcterms:modified>
  <cp:category/>
  <cp:version/>
  <cp:contentType/>
  <cp:contentStatus/>
</cp:coreProperties>
</file>