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60" windowWidth="17020" windowHeight="10480" activeTab="0"/>
  </bookViews>
  <sheets>
    <sheet name="2016 június " sheetId="1" r:id="rId1"/>
  </sheets>
  <definedNames/>
  <calcPr fullCalcOnLoad="1"/>
</workbook>
</file>

<file path=xl/sharedStrings.xml><?xml version="1.0" encoding="utf-8"?>
<sst xmlns="http://schemas.openxmlformats.org/spreadsheetml/2006/main" count="141" uniqueCount="94">
  <si>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</si>
  <si>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</si>
  <si>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</si>
  <si>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</si>
  <si>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</si>
  <si>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</si>
  <si>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</si>
  <si>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</si>
  <si>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adósságkezelési támogatás </t>
  </si>
  <si>
    <t>Működési célú központosított előirányzatok</t>
  </si>
  <si>
    <t>1/b. sz. melléklet összesen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</si>
  <si>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</si>
  <si>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</si>
  <si>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</si>
  <si>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</si>
  <si>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</si>
  <si>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</si>
  <si>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</si>
  <si>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</si>
  <si>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</si>
  <si>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</si>
  <si>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</si>
  <si>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</si>
  <si>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</si>
  <si>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</si>
  <si>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</si>
  <si>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</si>
  <si>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</si>
  <si>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</si>
  <si>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</si>
  <si>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</si>
  <si>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Adósságkezelési támogatás </t>
  </si>
  <si>
    <t>3/c. sz. melléklet összesen</t>
  </si>
  <si>
    <t xml:space="preserve">I. Állami pénzeszköz átvétellel kapcsolatos előirányzat módosítás </t>
  </si>
  <si>
    <t>Általános tartalék</t>
  </si>
  <si>
    <t>Mindösszesen</t>
  </si>
  <si>
    <t xml:space="preserve">    - szociális ágazati pótlék</t>
  </si>
  <si>
    <t>A 2016. évi költségvetés módosítása</t>
  </si>
  <si>
    <t xml:space="preserve">    - szociális ágazati kiegészítő pótlék támogatása</t>
  </si>
  <si>
    <t xml:space="preserve">    - 2016. IV. havi bérkompenzáció</t>
  </si>
  <si>
    <t>2. sz. melléklet (2016. IV. havi bérkompenzáció)</t>
  </si>
  <si>
    <t>3/a. sz. melléklet (2016. IV. havi bérkompenzáció)</t>
  </si>
  <si>
    <t>3/b. sz. melléklet (2016. IV. havi bérkompenzáció)</t>
  </si>
  <si>
    <t>6. sz. melléklet</t>
  </si>
  <si>
    <t>6. sz. melléklet összesen</t>
  </si>
  <si>
    <t xml:space="preserve">II. Képviselőtestületi döntések </t>
  </si>
  <si>
    <t>KEHOP-5.2.9 "Önkormányzati Épületek Energetikai Fejlesztése Ferencvárosban"</t>
  </si>
  <si>
    <t>1/b sz. melléklet összesen</t>
  </si>
  <si>
    <t>1/c sz. melléklet</t>
  </si>
  <si>
    <t>5.sz. melléklet</t>
  </si>
  <si>
    <t>5. sz. melléklet összesen</t>
  </si>
  <si>
    <t>1/c sz. melléklet összesen</t>
  </si>
  <si>
    <t>5.sz. melléklet összesen</t>
  </si>
  <si>
    <t>II. Képviselőtestületi döntések összesen</t>
  </si>
  <si>
    <t>III. Képviselőtestületi döntést igénylő előirányzat módosítások</t>
  </si>
  <si>
    <t>III. Képviselőtestületi döntést igénylő előirányzat módosítások összesen</t>
  </si>
  <si>
    <t>3/c sz. melléklet</t>
  </si>
  <si>
    <t>FEV IX. Zrt.</t>
  </si>
  <si>
    <t>FEV IX. Zrt. (parkolási feladatok)</t>
  </si>
  <si>
    <t>3/c sz. melléklet összesen</t>
  </si>
  <si>
    <t xml:space="preserve">2. sz. melléklet </t>
  </si>
  <si>
    <t xml:space="preserve">Lakások és helyiségek, ingatlan vásárlása </t>
  </si>
  <si>
    <t>Ferencvárosi Művelődési Központ</t>
  </si>
  <si>
    <t>Kifli, túró rudi beszerzés</t>
  </si>
  <si>
    <t>Személyi juttatás</t>
  </si>
  <si>
    <t>Munkaadói járulékok</t>
  </si>
  <si>
    <t>Dologi kiadások</t>
  </si>
  <si>
    <t>Ingatlanokkal kapcsolatos egyéb feladatok</t>
  </si>
  <si>
    <t>Felújítási kiadáosk</t>
  </si>
  <si>
    <t>Kulturális, Egyházügyi és Nemzetiségi feladatok</t>
  </si>
  <si>
    <t>Beruházási kiadások</t>
  </si>
  <si>
    <t>Környezetvédelem</t>
  </si>
  <si>
    <t>Egyéb működési célú átvett pénzeszköz</t>
  </si>
  <si>
    <t>Bűnmegelőzés</t>
  </si>
  <si>
    <t>Egyéb működési célú kiadás</t>
  </si>
  <si>
    <t>Felhalmozási célú kiadások</t>
  </si>
  <si>
    <t>Egészségügyi prevenció</t>
  </si>
  <si>
    <t>Jövedelempótló rendszeres támogatás</t>
  </si>
  <si>
    <t>Ellátottak pénzbeli juttatásai</t>
  </si>
  <si>
    <t>Élelmiszer támogatás</t>
  </si>
  <si>
    <t>Viola u. 52. felújítás</t>
  </si>
  <si>
    <t>1/b sz. melléklet</t>
  </si>
  <si>
    <t>Önkormányzati szakmai feladatokkal kapcsolatos kiadások</t>
  </si>
  <si>
    <t>FESZGYI</t>
  </si>
  <si>
    <t>Munkaadókat terhelő járulékok</t>
  </si>
  <si>
    <t>Egyéb működési célú támogatások bevételei Áh-n belül</t>
  </si>
  <si>
    <t>3/a sz. melléklet</t>
  </si>
  <si>
    <t>Népszavazás</t>
  </si>
  <si>
    <t>3/a sz. melléklet összesen</t>
  </si>
  <si>
    <t xml:space="preserve">Elvonások és befizetések </t>
  </si>
  <si>
    <t xml:space="preserve">Városmarketing </t>
  </si>
  <si>
    <t>1/b sz. melléklet  164/2016 (V.19.)</t>
  </si>
  <si>
    <t>5.sz. melléklet 164/2016 (V.19.)</t>
  </si>
  <si>
    <t xml:space="preserve">Megemlékezés 1956 eseményeiről Ferencvárosban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</si>
</sst>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Border="1" applyAlignment="1">
      <alignment horizontal="center"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16" fillId="0" borderId="10" xfId="59" applyFont="1" applyBorder="1" applyAlignment="1">
      <alignment/>
      <protection/>
    </xf>
    <xf numFmtId="3" fontId="25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Fill="1" applyBorder="1">
      <alignment/>
      <protection/>
    </xf>
    <xf numFmtId="3" fontId="27" fillId="0" borderId="12" xfId="57" applyNumberFormat="1" applyFont="1" applyFill="1" applyBorder="1">
      <alignment/>
      <protection/>
    </xf>
    <xf numFmtId="0" fontId="0" fillId="0" borderId="0" xfId="0" applyFill="1" applyAlignment="1">
      <alignment/>
    </xf>
    <xf numFmtId="3" fontId="23" fillId="0" borderId="11" xfId="57" applyNumberFormat="1" applyFont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0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16" fillId="0" borderId="13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4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7" fillId="0" borderId="11" xfId="57" applyNumberFormat="1" applyFont="1" applyBorder="1">
      <alignment/>
      <protection/>
    </xf>
    <xf numFmtId="3" fontId="16" fillId="0" borderId="15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3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28" fillId="0" borderId="10" xfId="57" applyFont="1" applyFill="1" applyBorder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Border="1">
      <alignment/>
      <protection/>
    </xf>
    <xf numFmtId="3" fontId="0" fillId="0" borderId="10" xfId="57" applyNumberFormat="1" applyFont="1" applyBorder="1" applyAlignment="1">
      <alignment vertical="center"/>
      <protection/>
    </xf>
    <xf numFmtId="3" fontId="0" fillId="0" borderId="12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29" fillId="0" borderId="10" xfId="57" applyNumberFormat="1" applyFont="1" applyBorder="1" applyAlignment="1">
      <alignment vertical="center"/>
      <protection/>
    </xf>
    <xf numFmtId="3" fontId="30" fillId="0" borderId="10" xfId="57" applyNumberFormat="1" applyFont="1" applyBorder="1">
      <alignment/>
      <protection/>
    </xf>
    <xf numFmtId="0" fontId="27" fillId="0" borderId="11" xfId="59" applyFont="1" applyBorder="1" applyAlignment="1">
      <alignment/>
      <protection/>
    </xf>
    <xf numFmtId="0" fontId="0" fillId="0" borderId="0" xfId="0" applyFont="1" applyAlignment="1">
      <alignment/>
    </xf>
    <xf numFmtId="0" fontId="27" fillId="0" borderId="1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57" applyNumberFormat="1" applyFont="1" applyBorder="1">
      <alignment/>
      <protection/>
    </xf>
    <xf numFmtId="3" fontId="27" fillId="0" borderId="12" xfId="57" applyNumberFormat="1" applyFont="1" applyBorder="1">
      <alignment/>
      <protection/>
    </xf>
    <xf numFmtId="3" fontId="25" fillId="0" borderId="10" xfId="57" applyNumberFormat="1" applyFont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3" fontId="16" fillId="0" borderId="10" xfId="57" applyNumberFormat="1" applyFont="1" applyBorder="1" applyAlignment="1">
      <alignment vertical="center"/>
      <protection/>
    </xf>
    <xf numFmtId="0" fontId="0" fillId="0" borderId="16" xfId="0" applyFont="1" applyFill="1" applyBorder="1" applyAlignment="1">
      <alignment horizontal="left"/>
    </xf>
    <xf numFmtId="3" fontId="24" fillId="0" borderId="10" xfId="57" applyNumberFormat="1" applyFont="1" applyBorder="1" applyAlignment="1">
      <alignment vertical="center"/>
      <protection/>
    </xf>
    <xf numFmtId="3" fontId="30" fillId="0" borderId="13" xfId="57" applyNumberFormat="1" applyFont="1" applyBorder="1" applyAlignment="1">
      <alignment vertical="center"/>
      <protection/>
    </xf>
    <xf numFmtId="0" fontId="32" fillId="0" borderId="17" xfId="58" applyFont="1" applyBorder="1" applyAlignment="1">
      <alignment/>
      <protection/>
    </xf>
    <xf numFmtId="3" fontId="30" fillId="0" borderId="10" xfId="57" applyNumberFormat="1" applyFont="1" applyFill="1" applyBorder="1">
      <alignment/>
      <protection/>
    </xf>
    <xf numFmtId="3" fontId="0" fillId="0" borderId="13" xfId="57" applyNumberFormat="1" applyFont="1" applyBorder="1" applyAlignment="1">
      <alignment vertical="center"/>
      <protection/>
    </xf>
    <xf numFmtId="0" fontId="16" fillId="0" borderId="17" xfId="58" applyFont="1" applyBorder="1" applyAlignment="1">
      <alignment/>
      <protection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24" fillId="0" borderId="10" xfId="57" applyNumberFormat="1" applyFont="1" applyBorder="1" applyAlignment="1">
      <alignment vertical="center"/>
      <protection/>
    </xf>
    <xf numFmtId="0" fontId="16" fillId="0" borderId="12" xfId="0" applyFont="1" applyBorder="1" applyAlignment="1" applyProtection="1">
      <alignment/>
      <protection locked="0"/>
    </xf>
    <xf numFmtId="0" fontId="27" fillId="0" borderId="12" xfId="0" applyFont="1" applyFill="1" applyBorder="1" applyAlignment="1">
      <alignment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31" fillId="0" borderId="0" xfId="0" applyFont="1" applyAlignment="1">
      <alignment/>
    </xf>
    <xf numFmtId="3" fontId="16" fillId="0" borderId="12" xfId="57" applyNumberFormat="1" applyFont="1" applyBorder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64"/>
  <sheetViews>
    <sheetView tabSelected="1" zoomScalePageLayoutView="0" workbookViewId="0" topLeftCell="A140">
      <selection activeCell="B146" sqref="B146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67" t="s">
        <v>37</v>
      </c>
      <c r="B1" s="68"/>
      <c r="C1" s="68"/>
      <c r="D1" s="68"/>
    </row>
    <row r="2" spans="1:4" ht="12.75">
      <c r="A2" s="69"/>
      <c r="B2" s="70"/>
      <c r="C2" s="70"/>
      <c r="D2" s="70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52">
        <f>SUM(C10:C12)</f>
        <v>12846</v>
      </c>
      <c r="D9" s="6"/>
    </row>
    <row r="10" spans="1:4" ht="12.75" customHeight="1">
      <c r="A10" s="4"/>
      <c r="B10" s="11" t="s">
        <v>8</v>
      </c>
      <c r="C10" s="50">
        <v>104</v>
      </c>
      <c r="D10" s="6"/>
    </row>
    <row r="11" spans="1:4" ht="12.75" customHeight="1">
      <c r="A11" s="4"/>
      <c r="B11" s="46" t="s">
        <v>36</v>
      </c>
      <c r="C11" s="50">
        <v>7910</v>
      </c>
      <c r="D11" s="6"/>
    </row>
    <row r="12" spans="1:4" ht="12.75" customHeight="1">
      <c r="A12" s="4"/>
      <c r="B12" s="46" t="s">
        <v>38</v>
      </c>
      <c r="C12" s="50">
        <v>4832</v>
      </c>
      <c r="D12" s="6"/>
    </row>
    <row r="13" spans="1:4" ht="12.75" customHeight="1">
      <c r="A13" s="12">
        <v>1015</v>
      </c>
      <c r="B13" s="8" t="s">
        <v>9</v>
      </c>
      <c r="C13" s="9">
        <f>SUM(C14)</f>
        <v>2730</v>
      </c>
      <c r="D13" s="10"/>
    </row>
    <row r="14" spans="1:4" ht="12.75" customHeight="1">
      <c r="A14" s="10"/>
      <c r="B14" s="14" t="s">
        <v>39</v>
      </c>
      <c r="C14" s="13">
        <v>2730</v>
      </c>
      <c r="D14" s="10"/>
    </row>
    <row r="15" spans="1:4" ht="12.75" customHeight="1">
      <c r="A15" s="6" t="s">
        <v>10</v>
      </c>
      <c r="B15" s="4"/>
      <c r="C15" s="25">
        <f>C9+C13</f>
        <v>15576</v>
      </c>
      <c r="D15" s="6"/>
    </row>
    <row r="16" spans="1:4" ht="12.75" customHeight="1">
      <c r="A16" s="6"/>
      <c r="B16" s="4"/>
      <c r="C16" s="10"/>
      <c r="D16" s="6"/>
    </row>
    <row r="17" spans="1:4" ht="12.75" customHeight="1">
      <c r="A17" s="10" t="s">
        <v>40</v>
      </c>
      <c r="B17" s="16"/>
      <c r="C17" s="6"/>
      <c r="D17" s="6"/>
    </row>
    <row r="18" spans="1:4" ht="12.75" customHeight="1">
      <c r="A18" s="7">
        <v>2305</v>
      </c>
      <c r="B18" s="17" t="s">
        <v>11</v>
      </c>
      <c r="C18" s="6"/>
      <c r="D18" s="6">
        <f>SUM(D19:D20)</f>
        <v>58</v>
      </c>
    </row>
    <row r="19" spans="1:4" ht="12.75" customHeight="1">
      <c r="A19" s="7"/>
      <c r="B19" s="28" t="s">
        <v>12</v>
      </c>
      <c r="C19" s="6"/>
      <c r="D19" s="18">
        <v>46</v>
      </c>
    </row>
    <row r="20" spans="1:4" ht="12.75" customHeight="1">
      <c r="A20" s="7"/>
      <c r="B20" s="48" t="s">
        <v>13</v>
      </c>
      <c r="C20" s="6"/>
      <c r="D20" s="18">
        <v>12</v>
      </c>
    </row>
    <row r="21" spans="1:4" ht="12.75" customHeight="1">
      <c r="A21" s="7">
        <v>2309</v>
      </c>
      <c r="B21" s="17" t="s">
        <v>14</v>
      </c>
      <c r="C21" s="6"/>
      <c r="D21" s="6">
        <f>SUM(D22:D23)</f>
        <v>92</v>
      </c>
    </row>
    <row r="22" spans="1:4" ht="12.75" customHeight="1">
      <c r="A22" s="7"/>
      <c r="B22" s="28" t="s">
        <v>12</v>
      </c>
      <c r="C22" s="6"/>
      <c r="D22" s="18">
        <v>72</v>
      </c>
    </row>
    <row r="23" spans="1:4" ht="12.75" customHeight="1">
      <c r="A23" s="7"/>
      <c r="B23" s="48" t="s">
        <v>13</v>
      </c>
      <c r="C23" s="6"/>
      <c r="D23" s="18">
        <v>20</v>
      </c>
    </row>
    <row r="24" spans="1:4" ht="12.75" customHeight="1">
      <c r="A24" s="7">
        <v>2315</v>
      </c>
      <c r="B24" s="17" t="s">
        <v>15</v>
      </c>
      <c r="C24" s="6"/>
      <c r="D24" s="6">
        <f>SUM(D25:D26)</f>
        <v>116</v>
      </c>
    </row>
    <row r="25" spans="1:4" ht="12.75" customHeight="1">
      <c r="A25" s="7"/>
      <c r="B25" s="28" t="s">
        <v>12</v>
      </c>
      <c r="C25" s="6"/>
      <c r="D25" s="18">
        <v>91</v>
      </c>
    </row>
    <row r="26" spans="1:5" ht="12.75" customHeight="1">
      <c r="A26" s="7"/>
      <c r="B26" s="48" t="s">
        <v>13</v>
      </c>
      <c r="C26" s="6"/>
      <c r="D26" s="18">
        <v>25</v>
      </c>
      <c r="E26" s="47"/>
    </row>
    <row r="27" spans="1:4" ht="12.75" customHeight="1">
      <c r="A27" s="7">
        <v>2325</v>
      </c>
      <c r="B27" s="17" t="s">
        <v>16</v>
      </c>
      <c r="C27" s="6"/>
      <c r="D27" s="6">
        <f>SUM(D28:D29)</f>
        <v>77</v>
      </c>
    </row>
    <row r="28" spans="1:4" ht="12.75" customHeight="1">
      <c r="A28" s="7"/>
      <c r="B28" s="28" t="s">
        <v>12</v>
      </c>
      <c r="C28" s="6"/>
      <c r="D28" s="18">
        <v>61</v>
      </c>
    </row>
    <row r="29" spans="1:4" ht="12.75" customHeight="1">
      <c r="A29" s="7"/>
      <c r="B29" s="49" t="s">
        <v>13</v>
      </c>
      <c r="C29" s="6"/>
      <c r="D29" s="18">
        <v>16</v>
      </c>
    </row>
    <row r="30" spans="1:4" ht="12.75" customHeight="1">
      <c r="A30" s="7">
        <v>2330</v>
      </c>
      <c r="B30" s="18" t="s">
        <v>17</v>
      </c>
      <c r="C30" s="6"/>
      <c r="D30" s="6">
        <f>SUM(D31:D32)</f>
        <v>20</v>
      </c>
    </row>
    <row r="31" spans="1:4" ht="12.75" customHeight="1">
      <c r="A31" s="7"/>
      <c r="B31" s="28" t="s">
        <v>12</v>
      </c>
      <c r="C31" s="6"/>
      <c r="D31" s="18">
        <v>16</v>
      </c>
    </row>
    <row r="32" spans="1:4" ht="12.75" customHeight="1">
      <c r="A32" s="7"/>
      <c r="B32" s="48" t="s">
        <v>13</v>
      </c>
      <c r="C32" s="6"/>
      <c r="D32" s="18">
        <v>4</v>
      </c>
    </row>
    <row r="33" spans="1:4" ht="12.75" customHeight="1">
      <c r="A33" s="7">
        <v>2335</v>
      </c>
      <c r="B33" s="17" t="s">
        <v>18</v>
      </c>
      <c r="C33" s="6"/>
      <c r="D33" s="6">
        <f>SUM(D34:D34)</f>
        <v>1</v>
      </c>
    </row>
    <row r="34" spans="1:4" ht="12.75" customHeight="1">
      <c r="A34" s="7"/>
      <c r="B34" s="28" t="s">
        <v>12</v>
      </c>
      <c r="C34" s="6"/>
      <c r="D34" s="18">
        <v>1</v>
      </c>
    </row>
    <row r="35" spans="1:4" ht="12.75" customHeight="1">
      <c r="A35" s="7">
        <v>2345</v>
      </c>
      <c r="B35" s="17" t="s">
        <v>19</v>
      </c>
      <c r="C35" s="6"/>
      <c r="D35" s="6">
        <f>SUM(D36:D37)</f>
        <v>29</v>
      </c>
    </row>
    <row r="36" spans="1:4" ht="12.75" customHeight="1">
      <c r="A36" s="7"/>
      <c r="B36" s="28" t="s">
        <v>12</v>
      </c>
      <c r="C36" s="6"/>
      <c r="D36" s="18">
        <v>23</v>
      </c>
    </row>
    <row r="37" spans="1:4" ht="12.75" customHeight="1">
      <c r="A37" s="7"/>
      <c r="B37" s="48" t="s">
        <v>13</v>
      </c>
      <c r="C37" s="6"/>
      <c r="D37" s="18">
        <v>6</v>
      </c>
    </row>
    <row r="38" spans="1:4" ht="12.75" customHeight="1">
      <c r="A38" s="7">
        <v>2360</v>
      </c>
      <c r="B38" s="17" t="s">
        <v>20</v>
      </c>
      <c r="C38" s="6"/>
      <c r="D38" s="6">
        <f>SUM(D39:D40)</f>
        <v>8</v>
      </c>
    </row>
    <row r="39" spans="1:4" ht="12.75" customHeight="1">
      <c r="A39" s="7"/>
      <c r="B39" s="28" t="s">
        <v>12</v>
      </c>
      <c r="C39" s="6"/>
      <c r="D39" s="18">
        <v>6</v>
      </c>
    </row>
    <row r="40" spans="1:4" ht="12.75" customHeight="1">
      <c r="A40" s="7"/>
      <c r="B40" s="49" t="s">
        <v>13</v>
      </c>
      <c r="C40" s="6"/>
      <c r="D40" s="18">
        <v>2</v>
      </c>
    </row>
    <row r="41" spans="1:4" ht="12.75" customHeight="1">
      <c r="A41" s="19">
        <v>2795</v>
      </c>
      <c r="B41" s="20" t="s">
        <v>21</v>
      </c>
      <c r="C41" s="6"/>
      <c r="D41" s="6">
        <f>SUM(D42:D43)</f>
        <v>608</v>
      </c>
    </row>
    <row r="42" spans="1:4" ht="12.75" customHeight="1">
      <c r="A42" s="21"/>
      <c r="B42" s="28" t="s">
        <v>12</v>
      </c>
      <c r="C42" s="6"/>
      <c r="D42" s="18">
        <v>479</v>
      </c>
    </row>
    <row r="43" spans="1:4" ht="12.75" customHeight="1">
      <c r="A43" s="22"/>
      <c r="B43" s="48" t="s">
        <v>13</v>
      </c>
      <c r="C43" s="23"/>
      <c r="D43" s="24">
        <v>129</v>
      </c>
    </row>
    <row r="44" spans="1:4" ht="12.75" customHeight="1">
      <c r="A44" s="18">
        <v>2850</v>
      </c>
      <c r="B44" s="17" t="s">
        <v>22</v>
      </c>
      <c r="C44" s="25"/>
      <c r="D44" s="25">
        <f>SUM(D45:D46)</f>
        <v>306</v>
      </c>
    </row>
    <row r="45" spans="1:4" ht="12.75" customHeight="1">
      <c r="A45" s="18"/>
      <c r="B45" s="28" t="s">
        <v>12</v>
      </c>
      <c r="C45" s="18"/>
      <c r="D45" s="7">
        <v>241</v>
      </c>
    </row>
    <row r="46" spans="1:4" ht="12.75" customHeight="1">
      <c r="A46" s="18"/>
      <c r="B46" s="48" t="s">
        <v>13</v>
      </c>
      <c r="C46" s="18"/>
      <c r="D46" s="7">
        <v>65</v>
      </c>
    </row>
    <row r="47" spans="1:4" ht="12.75" customHeight="1">
      <c r="A47" s="26">
        <v>2875</v>
      </c>
      <c r="B47" s="20" t="s">
        <v>23</v>
      </c>
      <c r="C47" s="25"/>
      <c r="D47" s="25">
        <f>SUM(D48:D49)</f>
        <v>668</v>
      </c>
    </row>
    <row r="48" spans="1:4" ht="12.75" customHeight="1">
      <c r="A48" s="18"/>
      <c r="B48" s="50" t="s">
        <v>12</v>
      </c>
      <c r="C48" s="18"/>
      <c r="D48" s="7">
        <v>526</v>
      </c>
    </row>
    <row r="49" spans="1:4" ht="12.75" customHeight="1">
      <c r="A49" s="18"/>
      <c r="B49" s="49" t="s">
        <v>13</v>
      </c>
      <c r="C49" s="18"/>
      <c r="D49" s="7">
        <v>142</v>
      </c>
    </row>
    <row r="50" spans="1:4" ht="12.75" customHeight="1">
      <c r="A50" s="27">
        <v>2985</v>
      </c>
      <c r="B50" s="20" t="s">
        <v>24</v>
      </c>
      <c r="C50" s="25"/>
      <c r="D50" s="25">
        <f>SUM(D51:D52)</f>
        <v>14</v>
      </c>
    </row>
    <row r="51" spans="1:4" ht="12.75" customHeight="1">
      <c r="A51" s="18"/>
      <c r="B51" s="28" t="s">
        <v>12</v>
      </c>
      <c r="C51" s="18"/>
      <c r="D51" s="7">
        <v>11</v>
      </c>
    </row>
    <row r="52" spans="1:4" ht="12.75" customHeight="1">
      <c r="A52" s="18"/>
      <c r="B52" s="48" t="s">
        <v>13</v>
      </c>
      <c r="C52" s="18"/>
      <c r="D52" s="7">
        <v>3</v>
      </c>
    </row>
    <row r="53" spans="1:4" ht="12.75" customHeight="1">
      <c r="A53" s="10" t="s">
        <v>25</v>
      </c>
      <c r="B53" s="28"/>
      <c r="C53" s="25"/>
      <c r="D53" s="25">
        <f>D18+D21+D24+D27+D30+D33+D35+D38+D41+D44+D47+D50</f>
        <v>1997</v>
      </c>
    </row>
    <row r="54" spans="1:4" ht="12.75" customHeight="1">
      <c r="A54" s="6"/>
      <c r="B54" s="16"/>
      <c r="C54" s="6"/>
      <c r="D54" s="10"/>
    </row>
    <row r="55" spans="1:4" ht="12.75" customHeight="1">
      <c r="A55" s="10" t="s">
        <v>41</v>
      </c>
      <c r="B55" s="18"/>
      <c r="C55" s="6"/>
      <c r="D55" s="10"/>
    </row>
    <row r="56" spans="1:4" ht="12.75" customHeight="1">
      <c r="A56" s="29">
        <v>3021</v>
      </c>
      <c r="B56" s="30" t="s">
        <v>26</v>
      </c>
      <c r="C56" s="6"/>
      <c r="D56" s="10"/>
    </row>
    <row r="57" spans="1:4" ht="12.75" customHeight="1">
      <c r="A57" s="31"/>
      <c r="B57" s="50" t="s">
        <v>12</v>
      </c>
      <c r="C57" s="6"/>
      <c r="D57" s="7">
        <v>449</v>
      </c>
    </row>
    <row r="58" spans="1:4" ht="12.75" customHeight="1">
      <c r="A58" s="31"/>
      <c r="B58" s="49" t="s">
        <v>13</v>
      </c>
      <c r="C58" s="6"/>
      <c r="D58" s="7">
        <v>121</v>
      </c>
    </row>
    <row r="59" spans="1:4" ht="12.75" customHeight="1">
      <c r="A59" s="10" t="s">
        <v>27</v>
      </c>
      <c r="B59" s="32"/>
      <c r="C59" s="6"/>
      <c r="D59" s="10">
        <f>SUM(D57:D58)</f>
        <v>570</v>
      </c>
    </row>
    <row r="60" spans="1:4" ht="12.75" customHeight="1">
      <c r="A60" s="10"/>
      <c r="B60" s="32"/>
      <c r="C60" s="6"/>
      <c r="D60" s="10"/>
    </row>
    <row r="61" spans="1:4" ht="12.75" customHeight="1">
      <c r="A61" s="10" t="s">
        <v>42</v>
      </c>
      <c r="B61" s="17"/>
      <c r="C61" s="6"/>
      <c r="D61" s="10"/>
    </row>
    <row r="62" spans="1:4" ht="12.75" customHeight="1">
      <c r="A62" s="7">
        <v>3030</v>
      </c>
      <c r="B62" s="32" t="s">
        <v>28</v>
      </c>
      <c r="C62" s="6"/>
      <c r="D62" s="10"/>
    </row>
    <row r="63" spans="1:4" ht="12.75" customHeight="1">
      <c r="A63" s="10"/>
      <c r="B63" s="51" t="s">
        <v>12</v>
      </c>
      <c r="C63" s="6"/>
      <c r="D63" s="7">
        <v>128</v>
      </c>
    </row>
    <row r="64" spans="1:4" ht="12.75" customHeight="1">
      <c r="A64" s="10"/>
      <c r="B64" s="49" t="s">
        <v>13</v>
      </c>
      <c r="C64" s="6"/>
      <c r="D64" s="7">
        <v>35</v>
      </c>
    </row>
    <row r="65" spans="1:4" ht="12.75" customHeight="1">
      <c r="A65" s="10" t="s">
        <v>29</v>
      </c>
      <c r="B65" s="32"/>
      <c r="C65" s="6"/>
      <c r="D65" s="10">
        <f>SUM(D63:D64)</f>
        <v>163</v>
      </c>
    </row>
    <row r="66" spans="1:12" ht="12.75" customHeight="1">
      <c r="A66" s="6"/>
      <c r="B66" s="36"/>
      <c r="C66" s="37"/>
      <c r="D66" s="37"/>
      <c r="E66" s="15"/>
      <c r="F66" s="15"/>
      <c r="G66" s="15"/>
      <c r="H66" s="15"/>
      <c r="I66" s="15"/>
      <c r="J66" s="15"/>
      <c r="K66" s="15"/>
      <c r="L66" s="15"/>
    </row>
    <row r="67" spans="1:12" ht="12.75" customHeight="1">
      <c r="A67" s="6" t="s">
        <v>30</v>
      </c>
      <c r="B67" s="16"/>
      <c r="C67" s="37"/>
      <c r="D67" s="37"/>
      <c r="E67" s="15"/>
      <c r="F67" s="15"/>
      <c r="G67" s="15"/>
      <c r="H67" s="15"/>
      <c r="I67" s="15"/>
      <c r="J67" s="15"/>
      <c r="K67" s="15"/>
      <c r="L67" s="15"/>
    </row>
    <row r="68" spans="1:12" ht="12.75" customHeight="1">
      <c r="A68" s="34">
        <v>3318</v>
      </c>
      <c r="B68" s="35" t="s">
        <v>31</v>
      </c>
      <c r="C68" s="37"/>
      <c r="D68" s="38">
        <v>104</v>
      </c>
      <c r="E68" s="15"/>
      <c r="F68" s="15"/>
      <c r="G68" s="15"/>
      <c r="H68" s="15"/>
      <c r="I68" s="15"/>
      <c r="J68" s="15"/>
      <c r="K68" s="15"/>
      <c r="L68" s="15"/>
    </row>
    <row r="69" spans="1:12" ht="12.75" customHeight="1">
      <c r="A69" s="6" t="s">
        <v>32</v>
      </c>
      <c r="B69" s="36"/>
      <c r="C69" s="37"/>
      <c r="D69" s="37">
        <f>SUM(D68)</f>
        <v>104</v>
      </c>
      <c r="E69" s="15"/>
      <c r="F69" s="15"/>
      <c r="G69" s="15"/>
      <c r="H69" s="15"/>
      <c r="I69" s="15"/>
      <c r="J69" s="15"/>
      <c r="K69" s="15"/>
      <c r="L69" s="15"/>
    </row>
    <row r="70" spans="1:12" ht="12.75" customHeight="1">
      <c r="A70" s="6"/>
      <c r="B70" s="36"/>
      <c r="C70" s="37"/>
      <c r="D70" s="37"/>
      <c r="E70" s="15"/>
      <c r="F70" s="15"/>
      <c r="G70" s="15"/>
      <c r="H70" s="15"/>
      <c r="I70" s="15"/>
      <c r="J70" s="15"/>
      <c r="K70" s="15"/>
      <c r="L70" s="15"/>
    </row>
    <row r="71" spans="1:12" ht="12.75" customHeight="1">
      <c r="A71" s="6" t="s">
        <v>43</v>
      </c>
      <c r="B71" s="53"/>
      <c r="C71" s="37"/>
      <c r="D71" s="37"/>
      <c r="E71" s="15"/>
      <c r="F71" s="15"/>
      <c r="G71" s="15"/>
      <c r="H71" s="15"/>
      <c r="I71" s="15"/>
      <c r="J71" s="15"/>
      <c r="K71" s="15"/>
      <c r="L71" s="15"/>
    </row>
    <row r="72" spans="1:12" ht="12.75" customHeight="1">
      <c r="A72" s="40">
        <v>6110</v>
      </c>
      <c r="B72" s="41" t="s">
        <v>34</v>
      </c>
      <c r="C72" s="37"/>
      <c r="D72" s="38">
        <v>12742</v>
      </c>
      <c r="E72" s="15"/>
      <c r="F72" s="15"/>
      <c r="G72" s="15"/>
      <c r="H72" s="15"/>
      <c r="I72" s="15"/>
      <c r="J72" s="15"/>
      <c r="K72" s="15"/>
      <c r="L72" s="15"/>
    </row>
    <row r="73" spans="1:12" ht="12.75" customHeight="1">
      <c r="A73" s="6" t="s">
        <v>44</v>
      </c>
      <c r="B73" s="36"/>
      <c r="C73" s="37"/>
      <c r="D73" s="37">
        <f>SUM(D72)</f>
        <v>12742</v>
      </c>
      <c r="E73" s="15"/>
      <c r="F73" s="15"/>
      <c r="G73" s="15"/>
      <c r="H73" s="15"/>
      <c r="I73" s="15"/>
      <c r="J73" s="15"/>
      <c r="K73" s="15"/>
      <c r="L73" s="15"/>
    </row>
    <row r="74" spans="1:12" ht="12.75" customHeight="1">
      <c r="A74" s="6"/>
      <c r="B74" s="36"/>
      <c r="C74" s="37"/>
      <c r="D74" s="37"/>
      <c r="E74" s="15"/>
      <c r="F74" s="15"/>
      <c r="G74" s="15"/>
      <c r="H74" s="15"/>
      <c r="I74" s="15"/>
      <c r="J74" s="15"/>
      <c r="K74" s="15"/>
      <c r="L74" s="15"/>
    </row>
    <row r="75" spans="1:12" ht="12.75" customHeight="1">
      <c r="A75" s="33" t="s">
        <v>33</v>
      </c>
      <c r="B75" s="4"/>
      <c r="C75" s="6">
        <f>SUM(C15)</f>
        <v>15576</v>
      </c>
      <c r="D75" s="10">
        <f>D53+D59+D65+D69+D73</f>
        <v>15576</v>
      </c>
      <c r="E75" s="15"/>
      <c r="F75" s="15"/>
      <c r="G75" s="15"/>
      <c r="H75" s="15"/>
      <c r="I75" s="15"/>
      <c r="J75" s="15"/>
      <c r="K75" s="15"/>
      <c r="L75" s="15"/>
    </row>
    <row r="76" spans="1:12" ht="12.75" customHeight="1">
      <c r="A76" s="33"/>
      <c r="B76" s="39"/>
      <c r="C76" s="6"/>
      <c r="D76" s="10"/>
      <c r="E76" s="15"/>
      <c r="F76" s="15"/>
      <c r="G76" s="15"/>
      <c r="H76" s="15"/>
      <c r="I76" s="15"/>
      <c r="J76" s="15"/>
      <c r="K76" s="15"/>
      <c r="L76" s="15"/>
    </row>
    <row r="77" spans="1:12" ht="12.75" customHeight="1">
      <c r="A77" s="33" t="s">
        <v>45</v>
      </c>
      <c r="B77" s="39"/>
      <c r="C77" s="6"/>
      <c r="D77" s="10"/>
      <c r="E77" s="15"/>
      <c r="F77" s="15"/>
      <c r="G77" s="15"/>
      <c r="H77" s="15"/>
      <c r="I77" s="15"/>
      <c r="J77" s="15"/>
      <c r="K77" s="15"/>
      <c r="L77" s="15"/>
    </row>
    <row r="78" spans="1:12" ht="12.75" customHeight="1">
      <c r="A78" s="33"/>
      <c r="B78" s="39"/>
      <c r="C78" s="6"/>
      <c r="D78" s="10"/>
      <c r="E78" s="15"/>
      <c r="F78" s="15"/>
      <c r="G78" s="15"/>
      <c r="H78" s="15"/>
      <c r="I78" s="15"/>
      <c r="J78" s="15"/>
      <c r="K78" s="15"/>
      <c r="L78" s="15"/>
    </row>
    <row r="79" spans="1:12" ht="12.75" customHeight="1">
      <c r="A79" s="64" t="s">
        <v>91</v>
      </c>
      <c r="B79" s="39"/>
      <c r="C79" s="6"/>
      <c r="D79" s="10"/>
      <c r="E79" s="15"/>
      <c r="F79" s="15"/>
      <c r="G79" s="15"/>
      <c r="H79" s="15"/>
      <c r="I79" s="15"/>
      <c r="J79" s="15"/>
      <c r="K79" s="15"/>
      <c r="L79" s="15"/>
    </row>
    <row r="80" spans="1:12" ht="12.75" customHeight="1">
      <c r="A80" s="54">
        <v>1175</v>
      </c>
      <c r="B80" s="32" t="s">
        <v>46</v>
      </c>
      <c r="C80" s="18">
        <v>209036</v>
      </c>
      <c r="D80" s="10"/>
      <c r="E80" s="15"/>
      <c r="F80" s="15"/>
      <c r="G80" s="15"/>
      <c r="H80" s="15"/>
      <c r="I80" s="15"/>
      <c r="J80" s="15"/>
      <c r="K80" s="15"/>
      <c r="L80" s="15"/>
    </row>
    <row r="81" spans="1:12" ht="12.75" customHeight="1">
      <c r="A81" s="56" t="s">
        <v>47</v>
      </c>
      <c r="B81" s="39"/>
      <c r="C81" s="6">
        <f>SUM(C80)</f>
        <v>209036</v>
      </c>
      <c r="D81" s="10"/>
      <c r="E81" s="15"/>
      <c r="F81" s="15"/>
      <c r="G81" s="15"/>
      <c r="H81" s="15"/>
      <c r="I81" s="15"/>
      <c r="J81" s="15"/>
      <c r="K81" s="15"/>
      <c r="L81" s="15"/>
    </row>
    <row r="82" spans="1:12" ht="12.75" customHeight="1">
      <c r="A82" s="33"/>
      <c r="B82" s="39"/>
      <c r="C82" s="6"/>
      <c r="D82" s="10"/>
      <c r="E82" s="15"/>
      <c r="F82" s="15"/>
      <c r="G82" s="15"/>
      <c r="H82" s="15"/>
      <c r="I82" s="15"/>
      <c r="J82" s="15"/>
      <c r="K82" s="15"/>
      <c r="L82" s="15"/>
    </row>
    <row r="83" spans="1:12" ht="12.75" customHeight="1">
      <c r="A83" s="33" t="s">
        <v>92</v>
      </c>
      <c r="B83" s="39"/>
      <c r="C83" s="6"/>
      <c r="D83" s="10"/>
      <c r="E83" s="15"/>
      <c r="F83" s="15"/>
      <c r="G83" s="15"/>
      <c r="H83" s="15"/>
      <c r="I83" s="15"/>
      <c r="J83" s="15"/>
      <c r="K83" s="15"/>
      <c r="L83" s="15"/>
    </row>
    <row r="84" spans="1:12" ht="12.75" customHeight="1">
      <c r="A84" s="54">
        <v>5023</v>
      </c>
      <c r="B84" s="32" t="s">
        <v>46</v>
      </c>
      <c r="C84" s="6"/>
      <c r="D84" s="7">
        <v>242700</v>
      </c>
      <c r="E84" s="15"/>
      <c r="F84" s="15"/>
      <c r="G84" s="15"/>
      <c r="H84" s="15"/>
      <c r="I84" s="15"/>
      <c r="J84" s="15"/>
      <c r="K84" s="15"/>
      <c r="L84" s="15"/>
    </row>
    <row r="85" spans="1:12" ht="12.75" customHeight="1">
      <c r="A85" s="33" t="s">
        <v>50</v>
      </c>
      <c r="B85" s="39"/>
      <c r="C85" s="6"/>
      <c r="D85" s="10">
        <f>SUM(D84)</f>
        <v>242700</v>
      </c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33"/>
      <c r="B86" s="39"/>
      <c r="C86" s="6"/>
      <c r="D86" s="10"/>
      <c r="E86" s="15"/>
      <c r="F86" s="15"/>
      <c r="G86" s="15"/>
      <c r="H86" s="15"/>
      <c r="I86" s="15"/>
      <c r="J86" s="15"/>
      <c r="K86" s="15"/>
      <c r="L86" s="15"/>
    </row>
    <row r="87" spans="1:12" ht="12.75" customHeight="1">
      <c r="A87" s="33" t="s">
        <v>53</v>
      </c>
      <c r="B87" s="39"/>
      <c r="C87" s="6">
        <f>SUM(C81)</f>
        <v>209036</v>
      </c>
      <c r="D87" s="10">
        <f>SUM(D85)</f>
        <v>242700</v>
      </c>
      <c r="E87" s="15"/>
      <c r="F87" s="15"/>
      <c r="G87" s="15"/>
      <c r="H87" s="15"/>
      <c r="I87" s="15"/>
      <c r="J87" s="15"/>
      <c r="K87" s="15"/>
      <c r="L87" s="15"/>
    </row>
    <row r="88" spans="1:12" ht="12.75" customHeight="1">
      <c r="A88" s="44"/>
      <c r="B88" s="39"/>
      <c r="C88" s="6"/>
      <c r="D88" s="10"/>
      <c r="E88" s="15"/>
      <c r="F88" s="15"/>
      <c r="G88" s="15"/>
      <c r="H88" s="15"/>
      <c r="I88" s="15"/>
      <c r="J88" s="15"/>
      <c r="K88" s="15"/>
      <c r="L88" s="15"/>
    </row>
    <row r="89" spans="1:12" ht="12.75" customHeight="1">
      <c r="A89" s="44" t="s">
        <v>54</v>
      </c>
      <c r="B89" s="39"/>
      <c r="C89" s="6"/>
      <c r="D89" s="10"/>
      <c r="E89" s="15"/>
      <c r="F89" s="15"/>
      <c r="G89" s="15"/>
      <c r="H89" s="15"/>
      <c r="I89" s="15"/>
      <c r="J89" s="15"/>
      <c r="K89" s="15"/>
      <c r="L89" s="15"/>
    </row>
    <row r="90" spans="1:12" ht="12.75" customHeight="1">
      <c r="A90" s="44"/>
      <c r="B90" s="39"/>
      <c r="C90" s="6"/>
      <c r="D90" s="10"/>
      <c r="E90" s="15"/>
      <c r="F90" s="15"/>
      <c r="G90" s="15"/>
      <c r="H90" s="15"/>
      <c r="I90" s="15"/>
      <c r="J90" s="15"/>
      <c r="K90" s="15"/>
      <c r="L90" s="15"/>
    </row>
    <row r="91" spans="1:12" ht="12.75" customHeight="1">
      <c r="A91" s="56" t="s">
        <v>81</v>
      </c>
      <c r="B91" s="39"/>
      <c r="C91" s="6"/>
      <c r="D91" s="10"/>
      <c r="E91" s="15"/>
      <c r="F91" s="15"/>
      <c r="G91" s="15"/>
      <c r="H91" s="15"/>
      <c r="I91" s="15"/>
      <c r="J91" s="15"/>
      <c r="K91" s="15"/>
      <c r="L91" s="15"/>
    </row>
    <row r="92" spans="1:12" ht="12.75" customHeight="1">
      <c r="A92" s="40">
        <v>1160</v>
      </c>
      <c r="B92" s="71" t="s">
        <v>72</v>
      </c>
      <c r="C92" s="18">
        <v>8700</v>
      </c>
      <c r="D92" s="7"/>
      <c r="E92" s="15"/>
      <c r="F92" s="15"/>
      <c r="G92" s="15"/>
      <c r="H92" s="15"/>
      <c r="I92" s="15"/>
      <c r="J92" s="15"/>
      <c r="K92" s="15"/>
      <c r="L92" s="15"/>
    </row>
    <row r="93" spans="1:12" ht="12.75" customHeight="1">
      <c r="A93" s="40">
        <v>1401</v>
      </c>
      <c r="B93" s="71" t="s">
        <v>85</v>
      </c>
      <c r="C93" s="21">
        <f>SUM(C94)</f>
        <v>2340</v>
      </c>
      <c r="D93" s="7"/>
      <c r="E93" s="15"/>
      <c r="F93" s="15"/>
      <c r="G93" s="15"/>
      <c r="H93" s="15"/>
      <c r="I93" s="15"/>
      <c r="J93" s="15"/>
      <c r="K93" s="15"/>
      <c r="L93" s="15"/>
    </row>
    <row r="94" spans="1:12" ht="12.75" customHeight="1">
      <c r="A94" s="40"/>
      <c r="B94" s="51" t="s">
        <v>83</v>
      </c>
      <c r="C94" s="50">
        <v>2340</v>
      </c>
      <c r="D94" s="7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56" t="s">
        <v>47</v>
      </c>
      <c r="B95" s="71"/>
      <c r="C95" s="6">
        <f>SUM(C92+C93)</f>
        <v>11040</v>
      </c>
      <c r="D95" s="10"/>
      <c r="E95" s="15"/>
      <c r="F95" s="15"/>
      <c r="G95" s="15"/>
      <c r="H95" s="15"/>
      <c r="I95" s="15"/>
      <c r="J95" s="15"/>
      <c r="K95" s="15"/>
      <c r="L95" s="15"/>
    </row>
    <row r="96" spans="1:12" ht="12.75" customHeight="1">
      <c r="A96" s="33"/>
      <c r="B96" s="39"/>
      <c r="C96" s="6"/>
      <c r="D96" s="10"/>
      <c r="E96" s="15"/>
      <c r="F96" s="15"/>
      <c r="G96" s="15"/>
      <c r="H96" s="15"/>
      <c r="I96" s="15"/>
      <c r="J96" s="15"/>
      <c r="K96" s="15"/>
      <c r="L96" s="15"/>
    </row>
    <row r="97" spans="1:12" ht="12.75" customHeight="1">
      <c r="A97" s="56" t="s">
        <v>48</v>
      </c>
      <c r="B97" s="39"/>
      <c r="C97" s="6"/>
      <c r="D97" s="10"/>
      <c r="E97" s="15"/>
      <c r="F97" s="15"/>
      <c r="G97" s="15"/>
      <c r="H97" s="15"/>
      <c r="I97" s="15"/>
      <c r="J97" s="15"/>
      <c r="K97" s="15"/>
      <c r="L97" s="15"/>
    </row>
    <row r="98" spans="1:12" ht="12.75" customHeight="1">
      <c r="A98" s="54">
        <v>1793</v>
      </c>
      <c r="B98" s="32" t="s">
        <v>80</v>
      </c>
      <c r="C98" s="6"/>
      <c r="D98" s="7">
        <v>-2483</v>
      </c>
      <c r="E98" s="15"/>
      <c r="F98" s="15"/>
      <c r="G98" s="15"/>
      <c r="H98" s="15"/>
      <c r="I98" s="15"/>
      <c r="J98" s="15"/>
      <c r="K98" s="15"/>
      <c r="L98" s="15"/>
    </row>
    <row r="99" spans="1:12" ht="12.75" customHeight="1">
      <c r="A99" s="54">
        <v>1806</v>
      </c>
      <c r="B99" s="32" t="s">
        <v>89</v>
      </c>
      <c r="C99" s="6"/>
      <c r="D99" s="7">
        <v>9086</v>
      </c>
      <c r="E99" s="15"/>
      <c r="F99" s="15"/>
      <c r="G99" s="15"/>
      <c r="H99" s="15"/>
      <c r="I99" s="15"/>
      <c r="J99" s="15"/>
      <c r="K99" s="15"/>
      <c r="L99" s="15"/>
    </row>
    <row r="100" spans="1:12" ht="12.75" customHeight="1">
      <c r="A100" s="56" t="s">
        <v>51</v>
      </c>
      <c r="B100" s="39"/>
      <c r="C100" s="6"/>
      <c r="D100" s="10">
        <f>SUM(D98:D99)</f>
        <v>6603</v>
      </c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56"/>
      <c r="B101" s="39"/>
      <c r="C101" s="6"/>
      <c r="D101" s="10"/>
      <c r="E101" s="15"/>
      <c r="F101" s="15"/>
      <c r="G101" s="15"/>
      <c r="H101" s="15"/>
      <c r="I101" s="15"/>
      <c r="J101" s="15"/>
      <c r="K101" s="15"/>
      <c r="L101" s="15"/>
    </row>
    <row r="102" spans="1:12" ht="12.75" customHeight="1">
      <c r="A102" s="10" t="s">
        <v>60</v>
      </c>
      <c r="B102" s="39"/>
      <c r="C102" s="6"/>
      <c r="D102" s="10"/>
      <c r="E102" s="15"/>
      <c r="F102" s="15"/>
      <c r="G102" s="15"/>
      <c r="H102" s="15"/>
      <c r="I102" s="15"/>
      <c r="J102" s="15"/>
      <c r="K102" s="15"/>
      <c r="L102" s="15"/>
    </row>
    <row r="103" spans="1:12" ht="12.75" customHeight="1">
      <c r="A103" s="7">
        <v>2875</v>
      </c>
      <c r="B103" s="32" t="s">
        <v>83</v>
      </c>
      <c r="C103" s="6"/>
      <c r="D103" s="10">
        <f>SUM(D104:D106)</f>
        <v>2340</v>
      </c>
      <c r="E103" s="15"/>
      <c r="F103" s="15"/>
      <c r="G103" s="15"/>
      <c r="H103" s="15"/>
      <c r="I103" s="15"/>
      <c r="J103" s="15"/>
      <c r="K103" s="15"/>
      <c r="L103" s="15"/>
    </row>
    <row r="104" spans="1:12" ht="12.75" customHeight="1">
      <c r="A104" s="10"/>
      <c r="B104" s="51" t="s">
        <v>12</v>
      </c>
      <c r="C104" s="6"/>
      <c r="D104" s="13">
        <v>1572</v>
      </c>
      <c r="E104" s="15"/>
      <c r="F104" s="15"/>
      <c r="G104" s="15"/>
      <c r="H104" s="15"/>
      <c r="I104" s="15"/>
      <c r="J104" s="15"/>
      <c r="K104" s="15"/>
      <c r="L104" s="15"/>
    </row>
    <row r="105" spans="1:12" ht="12.75" customHeight="1">
      <c r="A105" s="10"/>
      <c r="B105" s="51" t="s">
        <v>84</v>
      </c>
      <c r="C105" s="6"/>
      <c r="D105" s="13">
        <v>424</v>
      </c>
      <c r="E105" s="15"/>
      <c r="F105" s="15"/>
      <c r="G105" s="15"/>
      <c r="H105" s="15"/>
      <c r="I105" s="15"/>
      <c r="J105" s="15"/>
      <c r="K105" s="15"/>
      <c r="L105" s="15"/>
    </row>
    <row r="106" spans="1:12" ht="12.75" customHeight="1">
      <c r="A106" s="10"/>
      <c r="B106" s="51" t="s">
        <v>66</v>
      </c>
      <c r="C106" s="6"/>
      <c r="D106" s="13">
        <v>344</v>
      </c>
      <c r="E106" s="15"/>
      <c r="F106" s="15"/>
      <c r="G106" s="15"/>
      <c r="H106" s="15"/>
      <c r="I106" s="15"/>
      <c r="J106" s="15"/>
      <c r="K106" s="15"/>
      <c r="L106" s="15"/>
    </row>
    <row r="107" spans="1:12" ht="12.75" customHeight="1">
      <c r="A107" s="27">
        <v>2985</v>
      </c>
      <c r="B107" s="20" t="s">
        <v>62</v>
      </c>
      <c r="C107" s="6"/>
      <c r="D107" s="7">
        <v>7000</v>
      </c>
      <c r="E107" s="15"/>
      <c r="F107" s="15"/>
      <c r="G107" s="15"/>
      <c r="H107" s="15"/>
      <c r="I107" s="15"/>
      <c r="J107" s="15"/>
      <c r="K107" s="15"/>
      <c r="L107" s="15"/>
    </row>
    <row r="108" spans="1:12" ht="12.75" customHeight="1">
      <c r="A108" s="10" t="s">
        <v>25</v>
      </c>
      <c r="B108" s="65"/>
      <c r="C108" s="6"/>
      <c r="D108" s="10">
        <f>SUM(D107+D103)</f>
        <v>9340</v>
      </c>
      <c r="E108" s="15"/>
      <c r="F108" s="15"/>
      <c r="G108" s="15"/>
      <c r="H108" s="15"/>
      <c r="I108" s="15"/>
      <c r="J108" s="15"/>
      <c r="K108" s="15"/>
      <c r="L108" s="15"/>
    </row>
    <row r="109" spans="1:12" ht="12.75" customHeight="1">
      <c r="A109" s="10"/>
      <c r="B109" s="65"/>
      <c r="C109" s="6"/>
      <c r="D109" s="10"/>
      <c r="E109" s="15"/>
      <c r="F109" s="15"/>
      <c r="G109" s="15"/>
      <c r="H109" s="15"/>
      <c r="I109" s="15"/>
      <c r="J109" s="15"/>
      <c r="K109" s="15"/>
      <c r="L109" s="15"/>
    </row>
    <row r="110" spans="1:12" ht="12.75" customHeight="1">
      <c r="A110" s="10" t="s">
        <v>86</v>
      </c>
      <c r="B110" s="65"/>
      <c r="C110" s="6"/>
      <c r="D110" s="10"/>
      <c r="E110" s="15"/>
      <c r="F110" s="15"/>
      <c r="G110" s="15"/>
      <c r="H110" s="15"/>
      <c r="I110" s="15"/>
      <c r="J110" s="15"/>
      <c r="K110" s="15"/>
      <c r="L110" s="15"/>
    </row>
    <row r="111" spans="1:12" ht="12.75" customHeight="1">
      <c r="A111" s="7">
        <v>3025</v>
      </c>
      <c r="B111" s="65" t="s">
        <v>87</v>
      </c>
      <c r="C111" s="6"/>
      <c r="D111" s="10"/>
      <c r="E111" s="15"/>
      <c r="F111" s="15"/>
      <c r="G111" s="15"/>
      <c r="H111" s="15"/>
      <c r="I111" s="15"/>
      <c r="J111" s="15"/>
      <c r="K111" s="15"/>
      <c r="L111" s="15"/>
    </row>
    <row r="112" spans="1:12" ht="12.75" customHeight="1">
      <c r="A112" s="10"/>
      <c r="B112" s="65" t="s">
        <v>12</v>
      </c>
      <c r="C112" s="6"/>
      <c r="D112" s="7">
        <v>11811</v>
      </c>
      <c r="E112" s="15"/>
      <c r="F112" s="15"/>
      <c r="G112" s="15"/>
      <c r="H112" s="15"/>
      <c r="I112" s="15"/>
      <c r="J112" s="15"/>
      <c r="K112" s="15"/>
      <c r="L112" s="15"/>
    </row>
    <row r="113" spans="1:12" ht="12.75" customHeight="1">
      <c r="A113" s="10"/>
      <c r="B113" s="65" t="s">
        <v>84</v>
      </c>
      <c r="C113" s="6"/>
      <c r="D113" s="7">
        <v>3189</v>
      </c>
      <c r="E113" s="15"/>
      <c r="F113" s="15"/>
      <c r="G113" s="15"/>
      <c r="H113" s="15"/>
      <c r="I113" s="15"/>
      <c r="J113" s="15"/>
      <c r="K113" s="15"/>
      <c r="L113" s="15"/>
    </row>
    <row r="114" spans="1:12" ht="12.75" customHeight="1">
      <c r="A114" s="10" t="s">
        <v>88</v>
      </c>
      <c r="B114" s="65"/>
      <c r="C114" s="6"/>
      <c r="D114" s="10">
        <f>SUM(D112:D113)</f>
        <v>15000</v>
      </c>
      <c r="E114" s="15"/>
      <c r="F114" s="15"/>
      <c r="G114" s="15"/>
      <c r="H114" s="15"/>
      <c r="I114" s="15"/>
      <c r="J114" s="15"/>
      <c r="K114" s="15"/>
      <c r="L114" s="15"/>
    </row>
    <row r="115" spans="1:12" ht="12.75" customHeight="1">
      <c r="A115" s="56"/>
      <c r="B115" s="39"/>
      <c r="C115" s="6"/>
      <c r="D115" s="10"/>
      <c r="E115" s="15"/>
      <c r="F115" s="15"/>
      <c r="G115" s="15"/>
      <c r="H115" s="15"/>
      <c r="I115" s="15"/>
      <c r="J115" s="15"/>
      <c r="K115" s="15"/>
      <c r="L115" s="15"/>
    </row>
    <row r="116" spans="1:12" ht="12.75" customHeight="1">
      <c r="A116" s="56" t="s">
        <v>56</v>
      </c>
      <c r="B116" s="4"/>
      <c r="C116" s="6"/>
      <c r="D116" s="10"/>
      <c r="E116" s="15"/>
      <c r="F116" s="15"/>
      <c r="G116" s="15"/>
      <c r="H116" s="15"/>
      <c r="I116" s="15"/>
      <c r="J116" s="15"/>
      <c r="K116" s="15"/>
      <c r="L116" s="15"/>
    </row>
    <row r="117" spans="1:12" ht="12.75" customHeight="1">
      <c r="A117" s="54">
        <v>3114</v>
      </c>
      <c r="B117" s="32" t="s">
        <v>67</v>
      </c>
      <c r="C117" s="6"/>
      <c r="D117" s="10">
        <v>0</v>
      </c>
      <c r="E117" s="15"/>
      <c r="F117" s="15"/>
      <c r="G117" s="15"/>
      <c r="H117" s="15"/>
      <c r="I117" s="15"/>
      <c r="J117" s="15"/>
      <c r="K117" s="15"/>
      <c r="L117" s="15"/>
    </row>
    <row r="118" spans="1:12" ht="12.75" customHeight="1">
      <c r="A118" s="56"/>
      <c r="B118" s="51" t="s">
        <v>66</v>
      </c>
      <c r="C118" s="6"/>
      <c r="D118" s="13">
        <v>-2880</v>
      </c>
      <c r="E118" s="15"/>
      <c r="F118" s="15"/>
      <c r="G118" s="15"/>
      <c r="H118" s="15"/>
      <c r="I118" s="15"/>
      <c r="J118" s="15"/>
      <c r="K118" s="15"/>
      <c r="L118" s="15"/>
    </row>
    <row r="119" spans="1:12" ht="12.75" customHeight="1">
      <c r="A119" s="56"/>
      <c r="B119" s="51" t="s">
        <v>68</v>
      </c>
      <c r="C119" s="6"/>
      <c r="D119" s="13">
        <v>2880</v>
      </c>
      <c r="E119" s="15"/>
      <c r="F119" s="15"/>
      <c r="G119" s="15"/>
      <c r="H119" s="15"/>
      <c r="I119" s="15"/>
      <c r="J119" s="15"/>
      <c r="K119" s="15"/>
      <c r="L119" s="15"/>
    </row>
    <row r="120" spans="1:12" ht="12.75" customHeight="1">
      <c r="A120" s="54">
        <v>3146</v>
      </c>
      <c r="B120" s="32" t="s">
        <v>69</v>
      </c>
      <c r="C120" s="6"/>
      <c r="D120" s="9">
        <v>0</v>
      </c>
      <c r="E120" s="15"/>
      <c r="F120" s="15"/>
      <c r="G120" s="15"/>
      <c r="H120" s="15"/>
      <c r="I120" s="15"/>
      <c r="J120" s="15"/>
      <c r="K120" s="15"/>
      <c r="L120" s="15"/>
    </row>
    <row r="121" spans="1:12" ht="12.75" customHeight="1">
      <c r="A121" s="54"/>
      <c r="B121" s="51" t="s">
        <v>64</v>
      </c>
      <c r="C121" s="6"/>
      <c r="D121" s="13">
        <v>400</v>
      </c>
      <c r="E121" s="15"/>
      <c r="F121" s="15"/>
      <c r="G121" s="15"/>
      <c r="H121" s="15"/>
      <c r="I121" s="15"/>
      <c r="J121" s="15"/>
      <c r="K121" s="15"/>
      <c r="L121" s="15"/>
    </row>
    <row r="122" spans="1:12" ht="12.75" customHeight="1">
      <c r="A122" s="56"/>
      <c r="B122" s="51" t="s">
        <v>66</v>
      </c>
      <c r="C122" s="6"/>
      <c r="D122" s="13">
        <v>-587</v>
      </c>
      <c r="E122" s="15"/>
      <c r="F122" s="15"/>
      <c r="G122" s="15"/>
      <c r="H122" s="15"/>
      <c r="I122" s="15"/>
      <c r="J122" s="15"/>
      <c r="K122" s="15"/>
      <c r="L122" s="15"/>
    </row>
    <row r="123" spans="1:12" ht="12.75" customHeight="1">
      <c r="A123" s="56"/>
      <c r="B123" s="51" t="s">
        <v>70</v>
      </c>
      <c r="C123" s="6"/>
      <c r="D123" s="13">
        <v>187</v>
      </c>
      <c r="E123" s="15"/>
      <c r="F123" s="15"/>
      <c r="G123" s="15"/>
      <c r="H123" s="15"/>
      <c r="I123" s="15"/>
      <c r="J123" s="15"/>
      <c r="K123" s="15"/>
      <c r="L123" s="15"/>
    </row>
    <row r="124" spans="1:12" ht="12.75" customHeight="1">
      <c r="A124" s="54">
        <v>3201</v>
      </c>
      <c r="B124" s="32" t="s">
        <v>82</v>
      </c>
      <c r="C124" s="6"/>
      <c r="D124" s="7">
        <v>700</v>
      </c>
      <c r="E124" s="15"/>
      <c r="F124" s="15"/>
      <c r="G124" s="15"/>
      <c r="H124" s="15"/>
      <c r="I124" s="15"/>
      <c r="J124" s="15"/>
      <c r="K124" s="15"/>
      <c r="L124" s="15"/>
    </row>
    <row r="125" spans="1:12" ht="12.75" customHeight="1">
      <c r="A125" s="54">
        <v>3205</v>
      </c>
      <c r="B125" s="32" t="s">
        <v>71</v>
      </c>
      <c r="C125" s="6"/>
      <c r="D125" s="25">
        <f>SUM(D126:D127)</f>
        <v>2200</v>
      </c>
      <c r="E125" s="15"/>
      <c r="F125" s="15"/>
      <c r="G125" s="15"/>
      <c r="H125" s="15"/>
      <c r="I125" s="15"/>
      <c r="J125" s="15"/>
      <c r="K125" s="15"/>
      <c r="L125" s="15"/>
    </row>
    <row r="126" spans="1:12" ht="12.75" customHeight="1">
      <c r="A126" s="56"/>
      <c r="B126" s="51" t="s">
        <v>64</v>
      </c>
      <c r="C126" s="6"/>
      <c r="D126" s="13">
        <v>600</v>
      </c>
      <c r="E126" s="15"/>
      <c r="F126" s="15"/>
      <c r="G126" s="15"/>
      <c r="H126" s="15"/>
      <c r="I126" s="15"/>
      <c r="J126" s="15"/>
      <c r="K126" s="15"/>
      <c r="L126" s="15"/>
    </row>
    <row r="127" spans="1:12" ht="12.75" customHeight="1">
      <c r="A127" s="56"/>
      <c r="B127" s="51" t="s">
        <v>66</v>
      </c>
      <c r="C127" s="6"/>
      <c r="D127" s="13">
        <v>1600</v>
      </c>
      <c r="E127" s="15"/>
      <c r="F127" s="15"/>
      <c r="G127" s="15"/>
      <c r="H127" s="15"/>
      <c r="I127" s="15"/>
      <c r="J127" s="15"/>
      <c r="K127" s="15"/>
      <c r="L127" s="15"/>
    </row>
    <row r="128" spans="1:12" ht="12.75" customHeight="1">
      <c r="A128" s="54">
        <v>3210</v>
      </c>
      <c r="B128" s="51" t="s">
        <v>73</v>
      </c>
      <c r="C128" s="6"/>
      <c r="D128" s="13">
        <f>SUM(D129:D131)</f>
        <v>0</v>
      </c>
      <c r="E128" s="15"/>
      <c r="F128" s="15"/>
      <c r="G128" s="15"/>
      <c r="H128" s="15"/>
      <c r="I128" s="15"/>
      <c r="J128" s="15"/>
      <c r="K128" s="15"/>
      <c r="L128" s="15"/>
    </row>
    <row r="129" spans="1:12" ht="12.75" customHeight="1">
      <c r="A129" s="56"/>
      <c r="B129" s="51" t="s">
        <v>66</v>
      </c>
      <c r="C129" s="6"/>
      <c r="D129" s="13">
        <v>-678</v>
      </c>
      <c r="E129" s="15"/>
      <c r="F129" s="15"/>
      <c r="G129" s="15"/>
      <c r="H129" s="15"/>
      <c r="I129" s="15"/>
      <c r="J129" s="15"/>
      <c r="K129" s="15"/>
      <c r="L129" s="15"/>
    </row>
    <row r="130" spans="1:12" ht="12.75" customHeight="1">
      <c r="A130" s="56"/>
      <c r="B130" s="51" t="s">
        <v>74</v>
      </c>
      <c r="C130" s="6"/>
      <c r="D130" s="13">
        <v>400</v>
      </c>
      <c r="E130" s="15"/>
      <c r="F130" s="15"/>
      <c r="G130" s="15"/>
      <c r="H130" s="15"/>
      <c r="I130" s="15"/>
      <c r="J130" s="15"/>
      <c r="K130" s="15"/>
      <c r="L130" s="15"/>
    </row>
    <row r="131" spans="1:12" ht="12.75" customHeight="1">
      <c r="A131" s="56"/>
      <c r="B131" s="51" t="s">
        <v>75</v>
      </c>
      <c r="C131" s="6"/>
      <c r="D131" s="13">
        <v>278</v>
      </c>
      <c r="E131" s="15"/>
      <c r="F131" s="15"/>
      <c r="G131" s="15"/>
      <c r="H131" s="15"/>
      <c r="I131" s="15"/>
      <c r="J131" s="15"/>
      <c r="K131" s="15"/>
      <c r="L131" s="15"/>
    </row>
    <row r="132" spans="1:12" ht="12.75" customHeight="1">
      <c r="A132" s="54">
        <v>3211</v>
      </c>
      <c r="B132" s="32" t="s">
        <v>57</v>
      </c>
      <c r="C132" s="6"/>
      <c r="D132" s="7">
        <v>5525</v>
      </c>
      <c r="E132" s="15"/>
      <c r="F132" s="15"/>
      <c r="G132" s="15"/>
      <c r="H132" s="15"/>
      <c r="I132" s="15"/>
      <c r="J132" s="15"/>
      <c r="K132" s="15"/>
      <c r="L132" s="15"/>
    </row>
    <row r="133" spans="1:12" ht="12.75" customHeight="1">
      <c r="A133" s="54">
        <v>3212</v>
      </c>
      <c r="B133" s="62" t="s">
        <v>58</v>
      </c>
      <c r="C133" s="6"/>
      <c r="D133" s="7">
        <v>20193</v>
      </c>
      <c r="E133" s="15"/>
      <c r="F133" s="15"/>
      <c r="G133" s="15"/>
      <c r="H133" s="15"/>
      <c r="I133" s="15"/>
      <c r="J133" s="15"/>
      <c r="K133" s="15"/>
      <c r="L133" s="15"/>
    </row>
    <row r="134" spans="1:12" ht="12.75" customHeight="1">
      <c r="A134" s="54">
        <v>3301</v>
      </c>
      <c r="B134" s="63" t="s">
        <v>76</v>
      </c>
      <c r="C134" s="6"/>
      <c r="D134" s="25">
        <v>0</v>
      </c>
      <c r="E134" s="15"/>
      <c r="F134" s="15"/>
      <c r="G134" s="15"/>
      <c r="H134" s="15"/>
      <c r="I134" s="15"/>
      <c r="J134" s="15"/>
      <c r="K134" s="15"/>
      <c r="L134" s="15"/>
    </row>
    <row r="135" spans="1:12" ht="12.75" customHeight="1">
      <c r="A135" s="54"/>
      <c r="B135" s="63" t="s">
        <v>66</v>
      </c>
      <c r="C135" s="6"/>
      <c r="D135" s="13">
        <v>-360</v>
      </c>
      <c r="E135" s="15"/>
      <c r="F135" s="15"/>
      <c r="G135" s="15"/>
      <c r="H135" s="15"/>
      <c r="I135" s="15"/>
      <c r="J135" s="15"/>
      <c r="K135" s="15"/>
      <c r="L135" s="15"/>
    </row>
    <row r="136" spans="1:12" ht="12.75" customHeight="1">
      <c r="A136" s="54"/>
      <c r="B136" s="63" t="s">
        <v>74</v>
      </c>
      <c r="C136" s="6"/>
      <c r="D136" s="13">
        <v>360</v>
      </c>
      <c r="E136" s="15"/>
      <c r="F136" s="15"/>
      <c r="G136" s="15"/>
      <c r="H136" s="15"/>
      <c r="I136" s="15"/>
      <c r="J136" s="15"/>
      <c r="K136" s="15"/>
      <c r="L136" s="15"/>
    </row>
    <row r="137" spans="1:12" ht="12.75" customHeight="1">
      <c r="A137" s="54">
        <v>3313</v>
      </c>
      <c r="B137" s="63" t="s">
        <v>77</v>
      </c>
      <c r="C137" s="6"/>
      <c r="D137" s="25">
        <v>0</v>
      </c>
      <c r="E137" s="15"/>
      <c r="F137" s="15"/>
      <c r="G137" s="15"/>
      <c r="H137" s="15"/>
      <c r="I137" s="15"/>
      <c r="J137" s="15"/>
      <c r="K137" s="15"/>
      <c r="L137" s="15"/>
    </row>
    <row r="138" spans="1:12" ht="12.75" customHeight="1">
      <c r="A138" s="54"/>
      <c r="B138" s="63" t="s">
        <v>66</v>
      </c>
      <c r="C138" s="6"/>
      <c r="D138" s="13">
        <v>50</v>
      </c>
      <c r="E138" s="15"/>
      <c r="F138" s="15"/>
      <c r="G138" s="15"/>
      <c r="H138" s="15"/>
      <c r="I138" s="15"/>
      <c r="J138" s="15"/>
      <c r="K138" s="15"/>
      <c r="L138" s="15"/>
    </row>
    <row r="139" spans="1:12" ht="12.75" customHeight="1">
      <c r="A139" s="54"/>
      <c r="B139" s="63" t="s">
        <v>78</v>
      </c>
      <c r="C139" s="6"/>
      <c r="D139" s="13">
        <v>-50</v>
      </c>
      <c r="E139" s="15"/>
      <c r="F139" s="15"/>
      <c r="G139" s="15"/>
      <c r="H139" s="15"/>
      <c r="I139" s="15"/>
      <c r="J139" s="15"/>
      <c r="K139" s="15"/>
      <c r="L139" s="15"/>
    </row>
    <row r="140" spans="1:12" ht="12.75" customHeight="1">
      <c r="A140" s="54">
        <v>3351</v>
      </c>
      <c r="B140" s="63" t="s">
        <v>79</v>
      </c>
      <c r="C140" s="6"/>
      <c r="D140" s="25">
        <v>0</v>
      </c>
      <c r="E140" s="15"/>
      <c r="F140" s="15"/>
      <c r="G140" s="15"/>
      <c r="H140" s="15"/>
      <c r="I140" s="15"/>
      <c r="J140" s="15"/>
      <c r="K140" s="15"/>
      <c r="L140" s="15"/>
    </row>
    <row r="141" spans="1:12" ht="12.75" customHeight="1">
      <c r="A141" s="54"/>
      <c r="B141" s="66" t="s">
        <v>66</v>
      </c>
      <c r="C141" s="6"/>
      <c r="D141" s="13">
        <v>160</v>
      </c>
      <c r="E141" s="15"/>
      <c r="F141" s="15"/>
      <c r="G141" s="15"/>
      <c r="H141" s="15"/>
      <c r="I141" s="15"/>
      <c r="J141" s="15"/>
      <c r="K141" s="15"/>
      <c r="L141" s="15"/>
    </row>
    <row r="142" spans="1:12" ht="12.75" customHeight="1">
      <c r="A142" s="54"/>
      <c r="B142" s="66" t="s">
        <v>78</v>
      </c>
      <c r="C142" s="6"/>
      <c r="D142" s="13">
        <v>-160</v>
      </c>
      <c r="E142" s="15"/>
      <c r="F142" s="15"/>
      <c r="G142" s="15"/>
      <c r="H142" s="15"/>
      <c r="I142" s="15"/>
      <c r="J142" s="15"/>
      <c r="K142" s="15"/>
      <c r="L142" s="15"/>
    </row>
    <row r="143" spans="1:12" ht="12.75" customHeight="1">
      <c r="A143" s="54">
        <v>3352</v>
      </c>
      <c r="B143" s="63" t="s">
        <v>63</v>
      </c>
      <c r="C143" s="6"/>
      <c r="D143" s="7">
        <v>5500</v>
      </c>
      <c r="E143" s="15"/>
      <c r="F143" s="15"/>
      <c r="G143" s="15"/>
      <c r="H143" s="15"/>
      <c r="I143" s="15"/>
      <c r="J143" s="15"/>
      <c r="K143" s="15"/>
      <c r="L143" s="15"/>
    </row>
    <row r="144" spans="1:12" ht="12.75" customHeight="1">
      <c r="A144" s="54">
        <v>3424</v>
      </c>
      <c r="B144" s="63" t="s">
        <v>90</v>
      </c>
      <c r="C144" s="6"/>
      <c r="D144" s="7">
        <f>SUM(D145:D147)</f>
        <v>4854</v>
      </c>
      <c r="E144" s="15"/>
      <c r="F144" s="15"/>
      <c r="G144" s="15"/>
      <c r="H144" s="15"/>
      <c r="I144" s="15"/>
      <c r="J144" s="15"/>
      <c r="K144" s="15"/>
      <c r="L144" s="15"/>
    </row>
    <row r="145" spans="1:12" ht="12.75" customHeight="1">
      <c r="A145" s="54"/>
      <c r="B145" s="66" t="s">
        <v>64</v>
      </c>
      <c r="C145" s="6"/>
      <c r="D145" s="13">
        <v>665</v>
      </c>
      <c r="E145" s="15"/>
      <c r="F145" s="15"/>
      <c r="G145" s="15"/>
      <c r="H145" s="15"/>
      <c r="I145" s="15"/>
      <c r="J145" s="15"/>
      <c r="K145" s="15"/>
      <c r="L145" s="15"/>
    </row>
    <row r="146" spans="1:12" ht="12.75" customHeight="1">
      <c r="A146" s="54"/>
      <c r="B146" s="66" t="s">
        <v>65</v>
      </c>
      <c r="C146" s="6"/>
      <c r="D146" s="13">
        <v>332</v>
      </c>
      <c r="E146" s="15"/>
      <c r="F146" s="15"/>
      <c r="G146" s="15"/>
      <c r="H146" s="15"/>
      <c r="I146" s="15"/>
      <c r="J146" s="15"/>
      <c r="K146" s="15"/>
      <c r="L146" s="15"/>
    </row>
    <row r="147" spans="1:12" ht="12.75" customHeight="1">
      <c r="A147" s="54"/>
      <c r="B147" s="66" t="s">
        <v>66</v>
      </c>
      <c r="C147" s="6"/>
      <c r="D147" s="13">
        <v>3857</v>
      </c>
      <c r="E147" s="15"/>
      <c r="F147" s="15"/>
      <c r="G147" s="15"/>
      <c r="H147" s="15"/>
      <c r="I147" s="15"/>
      <c r="J147" s="15"/>
      <c r="K147" s="15"/>
      <c r="L147" s="15"/>
    </row>
    <row r="148" spans="1:12" ht="12.75" customHeight="1">
      <c r="A148" s="54">
        <v>3436</v>
      </c>
      <c r="B148" s="63" t="s">
        <v>93</v>
      </c>
      <c r="C148" s="6"/>
      <c r="D148" s="7">
        <v>5800</v>
      </c>
      <c r="E148" s="15"/>
      <c r="F148" s="15"/>
      <c r="G148" s="15"/>
      <c r="H148" s="15"/>
      <c r="I148" s="15"/>
      <c r="J148" s="15"/>
      <c r="K148" s="15"/>
      <c r="L148" s="15"/>
    </row>
    <row r="149" spans="1:12" ht="12.75" customHeight="1">
      <c r="A149" s="56" t="s">
        <v>59</v>
      </c>
      <c r="B149" s="63"/>
      <c r="C149" s="6"/>
      <c r="D149" s="25">
        <f>SUM(D117+D120+D125+D132+D133+D143+D144+D148+D128+D124+D134+D137+D140)</f>
        <v>44772</v>
      </c>
      <c r="E149" s="15"/>
      <c r="F149" s="15"/>
      <c r="G149" s="15"/>
      <c r="H149" s="15"/>
      <c r="I149" s="15"/>
      <c r="J149" s="15"/>
      <c r="K149" s="15"/>
      <c r="L149" s="15"/>
    </row>
    <row r="150" spans="1:12" ht="12.75" customHeight="1">
      <c r="A150" s="33"/>
      <c r="B150" s="39"/>
      <c r="C150" s="6"/>
      <c r="D150" s="10"/>
      <c r="E150" s="15"/>
      <c r="F150" s="15"/>
      <c r="G150" s="15"/>
      <c r="H150" s="15"/>
      <c r="I150" s="15"/>
      <c r="J150" s="15"/>
      <c r="K150" s="15"/>
      <c r="L150" s="15"/>
    </row>
    <row r="151" spans="1:12" ht="12.75" customHeight="1">
      <c r="A151" s="56" t="s">
        <v>49</v>
      </c>
      <c r="B151" s="39"/>
      <c r="C151" s="6"/>
      <c r="D151" s="10"/>
      <c r="E151" s="15"/>
      <c r="F151" s="15"/>
      <c r="G151" s="15"/>
      <c r="H151" s="15"/>
      <c r="I151" s="15"/>
      <c r="J151" s="15"/>
      <c r="K151" s="15"/>
      <c r="L151" s="15"/>
    </row>
    <row r="152" spans="1:12" ht="12.75" customHeight="1">
      <c r="A152" s="54">
        <v>5021</v>
      </c>
      <c r="B152" s="55" t="s">
        <v>61</v>
      </c>
      <c r="C152" s="6"/>
      <c r="D152" s="7">
        <v>20000</v>
      </c>
      <c r="E152" s="15"/>
      <c r="F152" s="15"/>
      <c r="G152" s="15"/>
      <c r="H152" s="15"/>
      <c r="I152" s="15"/>
      <c r="J152" s="15"/>
      <c r="K152" s="15"/>
      <c r="L152" s="15"/>
    </row>
    <row r="153" spans="1:12" ht="12.75" customHeight="1">
      <c r="A153" s="56" t="s">
        <v>52</v>
      </c>
      <c r="B153" s="39"/>
      <c r="C153" s="6"/>
      <c r="D153" s="10">
        <f>SUM(D152)</f>
        <v>20000</v>
      </c>
      <c r="E153" s="15"/>
      <c r="F153" s="15"/>
      <c r="G153" s="15"/>
      <c r="H153" s="15"/>
      <c r="I153" s="15"/>
      <c r="J153" s="15"/>
      <c r="K153" s="15"/>
      <c r="L153" s="15"/>
    </row>
    <row r="154" spans="1:12" ht="12.75" customHeight="1">
      <c r="A154" s="33"/>
      <c r="B154" s="39"/>
      <c r="C154" s="6"/>
      <c r="D154" s="10"/>
      <c r="E154" s="15"/>
      <c r="F154" s="15"/>
      <c r="G154" s="15"/>
      <c r="H154" s="15"/>
      <c r="I154" s="15"/>
      <c r="J154" s="15"/>
      <c r="K154" s="15"/>
      <c r="L154" s="15"/>
    </row>
    <row r="155" spans="1:12" ht="12.75" customHeight="1">
      <c r="A155" s="44" t="s">
        <v>55</v>
      </c>
      <c r="B155" s="39"/>
      <c r="C155" s="6">
        <f>SUM(C95)</f>
        <v>11040</v>
      </c>
      <c r="D155" s="10">
        <f>SUM(D153+D100+D149+D108+D114)</f>
        <v>95715</v>
      </c>
      <c r="E155" s="15"/>
      <c r="F155" s="15"/>
      <c r="G155" s="15"/>
      <c r="H155" s="15"/>
      <c r="I155" s="15"/>
      <c r="J155" s="15"/>
      <c r="K155" s="15"/>
      <c r="L155" s="15"/>
    </row>
    <row r="156" spans="1:12" ht="12.75" customHeight="1">
      <c r="A156" s="33"/>
      <c r="B156" s="39"/>
      <c r="C156" s="6"/>
      <c r="D156" s="10"/>
      <c r="E156" s="15"/>
      <c r="F156" s="15"/>
      <c r="G156" s="15"/>
      <c r="H156" s="15"/>
      <c r="I156" s="15"/>
      <c r="J156" s="15"/>
      <c r="K156" s="15"/>
      <c r="L156" s="15"/>
    </row>
    <row r="157" spans="1:12" ht="12.75" customHeight="1">
      <c r="A157" s="57" t="s">
        <v>43</v>
      </c>
      <c r="B157" s="58"/>
      <c r="C157" s="45"/>
      <c r="D157" s="59"/>
      <c r="E157" s="15"/>
      <c r="F157" s="15"/>
      <c r="G157" s="15"/>
      <c r="H157" s="15"/>
      <c r="I157" s="15"/>
      <c r="J157" s="15"/>
      <c r="K157" s="15"/>
      <c r="L157" s="15"/>
    </row>
    <row r="158" spans="1:12" ht="12.75" customHeight="1">
      <c r="A158" s="60">
        <v>6011</v>
      </c>
      <c r="B158" s="61" t="s">
        <v>34</v>
      </c>
      <c r="C158" s="45"/>
      <c r="D158" s="43">
        <v>-118339</v>
      </c>
      <c r="E158" s="15"/>
      <c r="F158" s="15"/>
      <c r="G158" s="15"/>
      <c r="H158" s="15"/>
      <c r="I158" s="15"/>
      <c r="J158" s="15"/>
      <c r="K158" s="15"/>
      <c r="L158" s="15"/>
    </row>
    <row r="159" spans="1:12" ht="12.75" customHeight="1">
      <c r="A159" s="57" t="s">
        <v>44</v>
      </c>
      <c r="B159" s="58"/>
      <c r="C159" s="45"/>
      <c r="D159" s="59">
        <f>SUM(D158)</f>
        <v>-118339</v>
      </c>
      <c r="E159" s="15"/>
      <c r="F159" s="15"/>
      <c r="G159" s="15"/>
      <c r="H159" s="15"/>
      <c r="I159" s="15"/>
      <c r="J159" s="15"/>
      <c r="K159" s="15"/>
      <c r="L159" s="15"/>
    </row>
    <row r="160" spans="1:12" ht="12.75" customHeight="1">
      <c r="A160" s="40"/>
      <c r="B160" s="41"/>
      <c r="C160" s="6"/>
      <c r="D160" s="7"/>
      <c r="E160" s="15"/>
      <c r="F160" s="15"/>
      <c r="G160" s="15"/>
      <c r="H160" s="15"/>
      <c r="I160" s="15"/>
      <c r="J160" s="15"/>
      <c r="K160" s="15"/>
      <c r="L160" s="15"/>
    </row>
    <row r="161" spans="1:4" ht="13.5">
      <c r="A161" s="44" t="s">
        <v>35</v>
      </c>
      <c r="B161" s="41"/>
      <c r="C161" s="45">
        <f>SUM(C87+C75+C155)</f>
        <v>235652</v>
      </c>
      <c r="D161" s="45">
        <f>SUM(D155+D75+D159+D87)</f>
        <v>235652</v>
      </c>
    </row>
    <row r="162" spans="1:4" ht="12">
      <c r="A162" s="40"/>
      <c r="B162" s="41"/>
      <c r="C162" s="42"/>
      <c r="D162" s="43"/>
    </row>
    <row r="164" ht="12">
      <c r="B164" s="47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2016-06-06T15:07:18Z</cp:lastPrinted>
  <dcterms:created xsi:type="dcterms:W3CDTF">2015-04-22T08:22:53Z</dcterms:created>
  <dcterms:modified xsi:type="dcterms:W3CDTF">2016-06-06T16:19:44Z</dcterms:modified>
  <cp:category/>
  <cp:version/>
  <cp:contentType/>
  <cp:contentStatus/>
</cp:coreProperties>
</file>