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június II. forduló" sheetId="1" r:id="rId1"/>
  </sheets>
  <definedNames>
    <definedName name="_xlnm.Print_Area" localSheetId="0">'június II. forduló'!$A$1:$E$189</definedName>
  </definedNames>
  <calcPr fullCalcOnLoad="1"/>
</workbook>
</file>

<file path=xl/sharedStrings.xml><?xml version="1.0" encoding="utf-8"?>
<sst xmlns="http://schemas.openxmlformats.org/spreadsheetml/2006/main" count="153" uniqueCount="104">
  <si>
    <t>A 2013. évi költségvetés módosítása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</si>
  <si>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</si>
  <si>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</si>
  <si>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</si>
  <si>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</si>
  <si>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</si>
  <si>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</si>
  <si>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 xml:space="preserve">Központi költségvetésből kapott kötött támogatás </t>
  </si>
  <si>
    <t xml:space="preserve">    - lakásfenntartási támogatás </t>
  </si>
  <si>
    <t xml:space="preserve">    - adósságkezelési támogatás </t>
  </si>
  <si>
    <t xml:space="preserve">    - rendszeres szociális segély </t>
  </si>
  <si>
    <t xml:space="preserve">    - foglalkoztatást helyettesítő támogatás </t>
  </si>
  <si>
    <t xml:space="preserve">Helyi önkormányzat által felhasználható központ.előirányzat </t>
  </si>
  <si>
    <t xml:space="preserve">    - 2013. évi bérkompenzáció előleg</t>
  </si>
  <si>
    <t xml:space="preserve">    - 2013. I-IV. havi bérkompenzáció</t>
  </si>
  <si>
    <t>Központi költségvetésből kapott működési célú tám.ért.bev.</t>
  </si>
  <si>
    <t xml:space="preserve">    - Utcai Szociális Munka pályázat 2013. I-II. negyedév</t>
  </si>
  <si>
    <t xml:space="preserve">    - rendkívüli gyermekvédelmi támogatás </t>
  </si>
  <si>
    <t xml:space="preserve">    - iskolatej támogatás</t>
  </si>
  <si>
    <t xml:space="preserve">    - NGM IFA differenciálás</t>
  </si>
  <si>
    <t>1/b. sz. melléklet összesen</t>
  </si>
  <si>
    <t>2. sz. melléklet (Utcai Szociális Munka pályázat 2013. I-II. negyedév)</t>
  </si>
  <si>
    <t xml:space="preserve">FESZGYI   </t>
  </si>
  <si>
    <t>Személyi juttatások</t>
  </si>
  <si>
    <t>Munkaad. terhelő jár. és szoc. hozzáj adó</t>
  </si>
  <si>
    <t>Dologi kiadások</t>
  </si>
  <si>
    <t>2. sz. melléklet összesen</t>
  </si>
  <si>
    <t>2. sz. melléklet (2013. I.-IV. havi bérkompenzáció)</t>
  </si>
  <si>
    <t>Csicsergő Óvoda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</si>
  <si>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</si>
  <si>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</si>
  <si>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</si>
  <si>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</si>
  <si>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</si>
  <si>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</si>
  <si>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</si>
  <si>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</si>
  <si>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</si>
  <si>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</si>
  <si>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Ferencvárosi Művelődési Központ </t>
  </si>
  <si>
    <t>3/a. sz. melléklet (2013. I.-IV. havi bérkompenzáció)</t>
  </si>
  <si>
    <t>Polgármesteri hivatal igazgatási kiadásai</t>
  </si>
  <si>
    <t>3/a. sz. melléklet összesen</t>
  </si>
  <si>
    <t>3/b. sz. melléklet (2013. I.-IV. havi bérkompenzáció)</t>
  </si>
  <si>
    <t>Közterületfelügyelet</t>
  </si>
  <si>
    <t>3/b. sz. melléklet összesen</t>
  </si>
  <si>
    <t>3/c. sz. melléklet</t>
  </si>
  <si>
    <t xml:space="preserve">Csökkent munkaképességüek rendszeres szoc.segélye </t>
  </si>
  <si>
    <t xml:space="preserve">Aktív korúak rendszeres szociális segélye </t>
  </si>
  <si>
    <t xml:space="preserve">Foglalkoztatást helyettesítő támogatás </t>
  </si>
  <si>
    <t xml:space="preserve">Lakásfenntartási támogatás </t>
  </si>
  <si>
    <t>Rendkívüli gyermekvédelmi támogatás</t>
  </si>
  <si>
    <t xml:space="preserve">Adósságcsökkentési támogatás </t>
  </si>
  <si>
    <t>Iskolatej támogatás</t>
  </si>
  <si>
    <t>3/c. sz. melléklet összesen</t>
  </si>
  <si>
    <t>Általános tartalék</t>
  </si>
  <si>
    <t xml:space="preserve">I. Állami pénzeszköz átvétellel kapcsolatos előirányzat módosítás </t>
  </si>
  <si>
    <t>II. Képviselő-testületi döntést igénylő módosítások</t>
  </si>
  <si>
    <t>Ingatlanokkal kapcsolatos egyéb kiadások</t>
  </si>
  <si>
    <t>Tankönyvtámogatás</t>
  </si>
  <si>
    <t>Humánszolgáltatási feladatok</t>
  </si>
  <si>
    <t>Születési és életkezdési támogatás</t>
  </si>
  <si>
    <t>3/d. sz. melléklet</t>
  </si>
  <si>
    <t>FESZOFE kiemelkedően közhasznú Non-profit KFT működési tám.</t>
  </si>
  <si>
    <t>FESZOFE kiemelkedően közhasznú Non-profit KFT felhalm.tám</t>
  </si>
  <si>
    <t>4. sz. melléklet</t>
  </si>
  <si>
    <t>Belső Ferencváros Kúlturális negyed fejlesztése</t>
  </si>
  <si>
    <t>Pinceszínház felújítása</t>
  </si>
  <si>
    <t>4. sz. melléklet összesen</t>
  </si>
  <si>
    <t>6. sz. melléklet</t>
  </si>
  <si>
    <t>Mindösszesen</t>
  </si>
  <si>
    <t>Varázskert Bölcsőde működési költségei</t>
  </si>
  <si>
    <t>6. sz. melléklet összesen</t>
  </si>
  <si>
    <t>2.sz. melléklet</t>
  </si>
  <si>
    <t>Ferencvárosi Egyesített Bölcsödék</t>
  </si>
  <si>
    <t xml:space="preserve">Személyi juttatások </t>
  </si>
  <si>
    <t>Munkaadókat terhelő járulékok</t>
  </si>
  <si>
    <t>2.sz. melléklet összesen</t>
  </si>
  <si>
    <t>1/b.sz. melléklet</t>
  </si>
  <si>
    <t>Intézményi ellátási díjak -Ferencvárosi Egyesített Bölcsödék</t>
  </si>
  <si>
    <t>1/b.sz. melléklet összesen</t>
  </si>
  <si>
    <t>5. sz. melléklet</t>
  </si>
  <si>
    <t>Térfigyelő rendszer fejlesztése</t>
  </si>
  <si>
    <t>5. sz. melléklet összesen</t>
  </si>
  <si>
    <t>Ferencvárosi Művelődési Központ</t>
  </si>
  <si>
    <t>3/a sz. melléklet</t>
  </si>
  <si>
    <t xml:space="preserve">    - Kábítószer Egyeztető fórum pályázat</t>
  </si>
  <si>
    <t>Ifjusági és Drogprevenciós feladatok</t>
  </si>
  <si>
    <t>FEV IX. Zrt. (-7.000+20.000)</t>
  </si>
  <si>
    <t>Felújításokkal, beruházásokkal kapcsolatos tervezések (-7000+7455)</t>
  </si>
  <si>
    <t>Beruházási kiadás</t>
  </si>
  <si>
    <t>Lakás és helyiség felújítás</t>
  </si>
  <si>
    <t>Ingatlanőrzés</t>
  </si>
  <si>
    <t>3/a sz. melléklet összesen</t>
  </si>
  <si>
    <t>3/b sz. melléklet</t>
  </si>
  <si>
    <t>Közterület-felügyelet</t>
  </si>
  <si>
    <t>3/b sz. melléklet összesen</t>
  </si>
  <si>
    <t>Beruházási kiadások</t>
  </si>
  <si>
    <t xml:space="preserve">Polgármesteri Hivatal Igazgatási kiadásai </t>
  </si>
  <si>
    <t>FIÜK</t>
  </si>
  <si>
    <t>Felújítási kiadások</t>
  </si>
  <si>
    <t>Balázs B. u. 14. felújítás</t>
  </si>
  <si>
    <t>Ferenc tér 9. felújítás</t>
  </si>
  <si>
    <t>Városfejlesztéssel kapcsolatos kiadások (-7.455+10.000)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</si>
</sst>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22" fillId="0" borderId="0" xfId="56" applyNumberFormat="1" applyFont="1" applyAlignment="1">
      <alignment horizontal="center"/>
      <protection/>
    </xf>
    <xf numFmtId="3" fontId="25" fillId="0" borderId="0" xfId="56" applyNumberFormat="1" applyFont="1" applyAlignment="1">
      <alignment horizontal="centerContinuous"/>
      <protection/>
    </xf>
    <xf numFmtId="3" fontId="16" fillId="0" borderId="0" xfId="56" applyNumberFormat="1" applyFont="1" applyAlignment="1">
      <alignment horizontal="centerContinuous"/>
      <protection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3" fontId="26" fillId="0" borderId="10" xfId="56" applyNumberFormat="1" applyFont="1" applyBorder="1">
      <alignment/>
      <protection/>
    </xf>
    <xf numFmtId="3" fontId="16" fillId="0" borderId="10" xfId="56" applyNumberFormat="1" applyFont="1" applyFill="1" applyBorder="1">
      <alignment/>
      <protection/>
    </xf>
    <xf numFmtId="3" fontId="27" fillId="0" borderId="10" xfId="56" applyNumberFormat="1" applyFont="1" applyFill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28" fillId="0" borderId="11" xfId="56" applyNumberFormat="1" applyFont="1" applyFill="1" applyBorder="1">
      <alignment/>
      <protection/>
    </xf>
    <xf numFmtId="3" fontId="29" fillId="0" borderId="10" xfId="56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0" fontId="30" fillId="0" borderId="10" xfId="57" applyFont="1" applyBorder="1" applyAlignment="1">
      <alignment/>
      <protection/>
    </xf>
    <xf numFmtId="3" fontId="27" fillId="0" borderId="10" xfId="56" applyNumberFormat="1" applyFont="1" applyBorder="1">
      <alignment/>
      <protection/>
    </xf>
    <xf numFmtId="3" fontId="29" fillId="0" borderId="12" xfId="56" applyNumberFormat="1" applyFont="1" applyFill="1" applyBorder="1">
      <alignment/>
      <protection/>
    </xf>
    <xf numFmtId="3" fontId="29" fillId="0" borderId="10" xfId="56" applyNumberFormat="1" applyFont="1" applyBorder="1">
      <alignment/>
      <protection/>
    </xf>
    <xf numFmtId="3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0" xfId="56" applyNumberFormat="1" applyFont="1" applyBorder="1" applyAlignment="1">
      <alignment vertical="center"/>
      <protection/>
    </xf>
    <xf numFmtId="3" fontId="29" fillId="24" borderId="12" xfId="56" applyNumberFormat="1" applyFont="1" applyFill="1" applyBorder="1">
      <alignment/>
      <protection/>
    </xf>
    <xf numFmtId="3" fontId="25" fillId="0" borderId="11" xfId="56" applyNumberFormat="1" applyFont="1" applyBorder="1">
      <alignment/>
      <protection/>
    </xf>
    <xf numFmtId="3" fontId="16" fillId="0" borderId="13" xfId="0" applyNumberFormat="1" applyFont="1" applyFill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3" fontId="16" fillId="0" borderId="10" xfId="56" applyNumberFormat="1" applyFont="1" applyBorder="1">
      <alignment/>
      <protection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3" fontId="16" fillId="0" borderId="11" xfId="56" applyNumberFormat="1" applyFont="1" applyBorder="1">
      <alignment/>
      <protection/>
    </xf>
    <xf numFmtId="0" fontId="16" fillId="0" borderId="14" xfId="0" applyFont="1" applyBorder="1" applyAlignment="1">
      <alignment horizontal="left"/>
    </xf>
    <xf numFmtId="3" fontId="16" fillId="0" borderId="13" xfId="0" applyNumberFormat="1" applyFont="1" applyFill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/>
      <protection locked="0"/>
    </xf>
    <xf numFmtId="3" fontId="26" fillId="0" borderId="10" xfId="56" applyNumberFormat="1" applyFont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16" fillId="0" borderId="0" xfId="56" applyNumberFormat="1" applyFont="1" applyBorder="1">
      <alignment/>
      <protection/>
    </xf>
    <xf numFmtId="3" fontId="16" fillId="0" borderId="15" xfId="56" applyNumberFormat="1" applyFont="1" applyBorder="1">
      <alignment/>
      <protection/>
    </xf>
    <xf numFmtId="3" fontId="16" fillId="0" borderId="15" xfId="56" applyNumberFormat="1" applyFont="1" applyFill="1" applyBorder="1">
      <alignment/>
      <protection/>
    </xf>
    <xf numFmtId="3" fontId="16" fillId="0" borderId="0" xfId="56" applyNumberFormat="1" applyFont="1" applyFill="1" applyBorder="1">
      <alignment/>
      <protection/>
    </xf>
    <xf numFmtId="3" fontId="16" fillId="0" borderId="10" xfId="0" applyNumberFormat="1" applyFont="1" applyFill="1" applyBorder="1" applyAlignment="1" applyProtection="1">
      <alignment/>
      <protection locked="0"/>
    </xf>
    <xf numFmtId="3" fontId="29" fillId="0" borderId="11" xfId="56" applyNumberFormat="1" applyFont="1" applyBorder="1">
      <alignment/>
      <protection/>
    </xf>
    <xf numFmtId="0" fontId="0" fillId="0" borderId="0" xfId="0" applyFill="1" applyAlignment="1">
      <alignment/>
    </xf>
    <xf numFmtId="3" fontId="16" fillId="0" borderId="14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5" fillId="0" borderId="10" xfId="56" applyNumberFormat="1" applyFont="1" applyBorder="1">
      <alignment/>
      <protection/>
    </xf>
    <xf numFmtId="3" fontId="16" fillId="0" borderId="12" xfId="56" applyNumberFormat="1" applyFont="1" applyBorder="1">
      <alignment/>
      <protection/>
    </xf>
    <xf numFmtId="3" fontId="25" fillId="0" borderId="10" xfId="56" applyNumberFormat="1" applyFont="1" applyBorder="1" applyAlignment="1">
      <alignment vertical="center"/>
      <protection/>
    </xf>
    <xf numFmtId="3" fontId="16" fillId="0" borderId="10" xfId="0" applyNumberFormat="1" applyFont="1" applyFill="1" applyBorder="1" applyAlignment="1">
      <alignment/>
    </xf>
    <xf numFmtId="0" fontId="31" fillId="0" borderId="10" xfId="56" applyFont="1" applyFill="1" applyBorder="1" applyAlignment="1">
      <alignment horizontal="left" vertical="top"/>
      <protection/>
    </xf>
    <xf numFmtId="3" fontId="0" fillId="0" borderId="10" xfId="0" applyNumberFormat="1" applyFont="1" applyFill="1" applyBorder="1" applyAlignment="1">
      <alignment/>
    </xf>
    <xf numFmtId="3" fontId="31" fillId="0" borderId="11" xfId="56" applyNumberFormat="1" applyFont="1" applyFill="1" applyBorder="1">
      <alignment/>
      <protection/>
    </xf>
    <xf numFmtId="3" fontId="31" fillId="0" borderId="10" xfId="56" applyNumberFormat="1" applyFont="1" applyFill="1" applyBorder="1" applyAlignment="1">
      <alignment/>
      <protection/>
    </xf>
    <xf numFmtId="3" fontId="16" fillId="0" borderId="10" xfId="56" applyNumberFormat="1" applyFont="1" applyFill="1" applyBorder="1" applyAlignment="1">
      <alignment vertical="center"/>
      <protection/>
    </xf>
    <xf numFmtId="0" fontId="16" fillId="0" borderId="10" xfId="56" applyFont="1" applyFill="1" applyBorder="1" applyAlignment="1">
      <alignment horizontal="left" vertical="top"/>
      <protection/>
    </xf>
    <xf numFmtId="3" fontId="26" fillId="0" borderId="10" xfId="56" applyNumberFormat="1" applyFont="1" applyFill="1" applyBorder="1" applyAlignment="1">
      <alignment vertical="center"/>
      <protection/>
    </xf>
    <xf numFmtId="3" fontId="25" fillId="0" borderId="12" xfId="56" applyNumberFormat="1" applyFont="1" applyBorder="1">
      <alignment/>
      <protection/>
    </xf>
    <xf numFmtId="0" fontId="30" fillId="0" borderId="10" xfId="0" applyFont="1" applyBorder="1" applyAlignment="1">
      <alignment/>
    </xf>
    <xf numFmtId="3" fontId="26" fillId="0" borderId="10" xfId="56" applyNumberFormat="1" applyFont="1" applyBorder="1" applyAlignment="1">
      <alignment vertical="center"/>
      <protection/>
    </xf>
    <xf numFmtId="3" fontId="29" fillId="0" borderId="12" xfId="56" applyNumberFormat="1" applyFont="1" applyBorder="1">
      <alignment/>
      <protection/>
    </xf>
    <xf numFmtId="3" fontId="22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6" applyNumberFormat="1" applyFont="1" applyAlignment="1">
      <alignment horizontal="center"/>
      <protection/>
    </xf>
    <xf numFmtId="0" fontId="2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6évimozgástáblák" xfId="56"/>
    <cellStyle name="Normál_2012éviköltségvetésjan19est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178"/>
  <sheetViews>
    <sheetView tabSelected="1" workbookViewId="0" topLeftCell="A157">
      <selection activeCell="D138" sqref="D138"/>
    </sheetView>
  </sheetViews>
  <sheetFormatPr defaultColWidth="9.140625" defaultRowHeight="12.75"/>
  <cols>
    <col min="1" max="1" width="5.8515625" style="0" customWidth="1"/>
    <col min="2" max="2" width="60.140625" style="0" customWidth="1"/>
    <col min="3" max="4" width="10.8515625" style="0" customWidth="1"/>
    <col min="5" max="6" width="10.140625" style="0" bestFit="1" customWidth="1"/>
    <col min="10" max="10" width="8.8515625" style="0" customWidth="1"/>
  </cols>
  <sheetData>
    <row r="1" spans="1:4" ht="15.75">
      <c r="A1" s="57" t="s">
        <v>0</v>
      </c>
      <c r="B1" s="58"/>
      <c r="C1" s="58"/>
      <c r="D1" s="58"/>
    </row>
    <row r="2" spans="1:4" ht="12.75">
      <c r="A2" s="59"/>
      <c r="B2" s="60"/>
      <c r="C2" s="60"/>
      <c r="D2" s="60"/>
    </row>
    <row r="3" spans="1:4" ht="14.25" customHeight="1">
      <c r="A3" s="2"/>
      <c r="B3" s="1"/>
      <c r="C3" s="1"/>
      <c r="D3" s="3"/>
    </row>
    <row r="4" spans="1:4" ht="1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7">
        <v>1122</v>
      </c>
      <c r="B9" s="7" t="s">
        <v>7</v>
      </c>
      <c r="C9" s="8">
        <f>SUM(C10:C13)</f>
        <v>20579</v>
      </c>
      <c r="D9" s="9"/>
    </row>
    <row r="10" spans="1:4" ht="12.75" customHeight="1">
      <c r="A10" s="9"/>
      <c r="B10" s="10" t="s">
        <v>8</v>
      </c>
      <c r="C10" s="11">
        <v>2949</v>
      </c>
      <c r="D10" s="9"/>
    </row>
    <row r="11" spans="1:4" ht="12.75" customHeight="1">
      <c r="A11" s="9"/>
      <c r="B11" s="10" t="s">
        <v>9</v>
      </c>
      <c r="C11" s="11">
        <v>1454</v>
      </c>
      <c r="D11" s="9"/>
    </row>
    <row r="12" spans="1:4" ht="12.75" customHeight="1">
      <c r="A12" s="9"/>
      <c r="B12" s="10" t="s">
        <v>10</v>
      </c>
      <c r="C12" s="11">
        <v>6064</v>
      </c>
      <c r="D12" s="9"/>
    </row>
    <row r="13" spans="1:4" ht="12.75" customHeight="1">
      <c r="A13" s="9"/>
      <c r="B13" s="10" t="s">
        <v>11</v>
      </c>
      <c r="C13" s="11">
        <v>10112</v>
      </c>
      <c r="D13" s="9"/>
    </row>
    <row r="14" spans="1:4" ht="12.75" customHeight="1">
      <c r="A14" s="12">
        <v>1124</v>
      </c>
      <c r="B14" s="13" t="s">
        <v>12</v>
      </c>
      <c r="C14" s="14">
        <f>SUM(C15:C16)</f>
        <v>29859</v>
      </c>
      <c r="D14" s="14"/>
    </row>
    <row r="15" spans="1:4" ht="12.75" customHeight="1">
      <c r="A15" s="12"/>
      <c r="B15" s="15" t="s">
        <v>13</v>
      </c>
      <c r="C15" s="16">
        <v>2750</v>
      </c>
      <c r="D15" s="14"/>
    </row>
    <row r="16" spans="1:4" ht="12.75" customHeight="1">
      <c r="A16" s="6"/>
      <c r="B16" s="15" t="s">
        <v>14</v>
      </c>
      <c r="C16" s="11">
        <v>27109</v>
      </c>
      <c r="D16" s="7"/>
    </row>
    <row r="17" spans="1:4" ht="12.75" customHeight="1">
      <c r="A17" s="17">
        <v>1131</v>
      </c>
      <c r="B17" s="18" t="s">
        <v>15</v>
      </c>
      <c r="C17" s="8">
        <f>SUM(C18:C22)</f>
        <v>6145</v>
      </c>
      <c r="D17" s="6"/>
    </row>
    <row r="18" spans="1:4" ht="12.75" customHeight="1">
      <c r="A18" s="17"/>
      <c r="B18" s="15" t="s">
        <v>16</v>
      </c>
      <c r="C18" s="11">
        <v>3313</v>
      </c>
      <c r="D18" s="6"/>
    </row>
    <row r="19" spans="1:4" ht="12.75" customHeight="1">
      <c r="A19" s="19"/>
      <c r="B19" s="10" t="s">
        <v>17</v>
      </c>
      <c r="C19" s="11">
        <v>50</v>
      </c>
      <c r="D19" s="6"/>
    </row>
    <row r="20" spans="1:4" ht="12.75" customHeight="1">
      <c r="A20" s="19"/>
      <c r="B20" s="20" t="s">
        <v>18</v>
      </c>
      <c r="C20" s="11">
        <v>1013</v>
      </c>
      <c r="D20" s="6"/>
    </row>
    <row r="21" spans="1:4" ht="12.75" customHeight="1">
      <c r="A21" s="19"/>
      <c r="B21" s="15" t="s">
        <v>19</v>
      </c>
      <c r="C21" s="11">
        <v>1269</v>
      </c>
      <c r="D21" s="6"/>
    </row>
    <row r="22" spans="1:4" ht="12.75" customHeight="1">
      <c r="A22" s="19"/>
      <c r="B22" s="15" t="s">
        <v>86</v>
      </c>
      <c r="C22" s="11">
        <v>500</v>
      </c>
      <c r="D22" s="6"/>
    </row>
    <row r="23" spans="1:4" ht="12.75" customHeight="1">
      <c r="A23" s="6" t="s">
        <v>20</v>
      </c>
      <c r="B23" s="4"/>
      <c r="C23" s="6">
        <f>C9+C14+C17</f>
        <v>56583</v>
      </c>
      <c r="D23" s="6"/>
    </row>
    <row r="24" spans="1:4" ht="12.75" customHeight="1">
      <c r="A24" s="6"/>
      <c r="B24" s="4"/>
      <c r="C24" s="6"/>
      <c r="D24" s="6"/>
    </row>
    <row r="25" spans="1:4" ht="12.75" customHeight="1">
      <c r="A25" s="9" t="s">
        <v>21</v>
      </c>
      <c r="B25" s="21"/>
      <c r="C25" s="6"/>
      <c r="D25" s="6"/>
    </row>
    <row r="26" spans="1:4" ht="12.75" customHeight="1">
      <c r="A26" s="22">
        <v>2875</v>
      </c>
      <c r="B26" s="23" t="s">
        <v>22</v>
      </c>
      <c r="C26" s="6"/>
      <c r="D26" s="6"/>
    </row>
    <row r="27" spans="1:4" ht="12.75" customHeight="1">
      <c r="A27" s="24"/>
      <c r="B27" s="24" t="s">
        <v>23</v>
      </c>
      <c r="C27" s="6"/>
      <c r="D27" s="24">
        <v>2468</v>
      </c>
    </row>
    <row r="28" spans="1:4" ht="12.75" customHeight="1">
      <c r="A28" s="24"/>
      <c r="B28" s="25" t="s">
        <v>24</v>
      </c>
      <c r="C28" s="6"/>
      <c r="D28" s="24">
        <v>656</v>
      </c>
    </row>
    <row r="29" spans="1:4" ht="12.75" customHeight="1">
      <c r="A29" s="24"/>
      <c r="B29" s="26" t="s">
        <v>25</v>
      </c>
      <c r="C29" s="6"/>
      <c r="D29" s="24">
        <v>189</v>
      </c>
    </row>
    <row r="30" spans="1:4" ht="12.75" customHeight="1">
      <c r="A30" s="9" t="s">
        <v>26</v>
      </c>
      <c r="B30" s="21"/>
      <c r="C30" s="6"/>
      <c r="D30" s="6">
        <f>SUM(D27:D29)</f>
        <v>3313</v>
      </c>
    </row>
    <row r="31" spans="1:4" ht="12.75" customHeight="1">
      <c r="A31" s="6"/>
      <c r="B31" s="21"/>
      <c r="C31" s="6"/>
      <c r="D31" s="6"/>
    </row>
    <row r="32" spans="1:4" ht="12.75" customHeight="1">
      <c r="A32" s="9" t="s">
        <v>27</v>
      </c>
      <c r="B32" s="21"/>
      <c r="C32" s="6"/>
      <c r="D32" s="6"/>
    </row>
    <row r="33" spans="1:4" ht="12.75" customHeight="1">
      <c r="A33" s="7">
        <v>2305</v>
      </c>
      <c r="B33" s="27" t="s">
        <v>28</v>
      </c>
      <c r="C33" s="6"/>
      <c r="D33" s="6">
        <f>SUM(D34:D35)</f>
        <v>1153</v>
      </c>
    </row>
    <row r="34" spans="1:4" ht="12.75" customHeight="1">
      <c r="A34" s="7"/>
      <c r="B34" s="27" t="s">
        <v>23</v>
      </c>
      <c r="C34" s="6"/>
      <c r="D34" s="24">
        <v>908</v>
      </c>
    </row>
    <row r="35" spans="1:4" ht="12.75" customHeight="1">
      <c r="A35" s="7"/>
      <c r="B35" s="28" t="s">
        <v>24</v>
      </c>
      <c r="C35" s="6"/>
      <c r="D35" s="24">
        <v>245</v>
      </c>
    </row>
    <row r="36" spans="1:4" ht="12.75" customHeight="1">
      <c r="A36" s="7">
        <v>2309</v>
      </c>
      <c r="B36" s="27" t="s">
        <v>29</v>
      </c>
      <c r="C36" s="6"/>
      <c r="D36" s="6">
        <f>SUM(D37:D38)</f>
        <v>1450</v>
      </c>
    </row>
    <row r="37" spans="1:4" ht="12.75" customHeight="1">
      <c r="A37" s="7"/>
      <c r="B37" s="27" t="s">
        <v>23</v>
      </c>
      <c r="C37" s="6"/>
      <c r="D37" s="24">
        <v>1142</v>
      </c>
    </row>
    <row r="38" spans="1:4" ht="12.75" customHeight="1">
      <c r="A38" s="7"/>
      <c r="B38" s="28" t="s">
        <v>24</v>
      </c>
      <c r="C38" s="6"/>
      <c r="D38" s="24">
        <v>308</v>
      </c>
    </row>
    <row r="39" spans="1:4" ht="12.75" customHeight="1">
      <c r="A39" s="7">
        <v>2310</v>
      </c>
      <c r="B39" s="27" t="s">
        <v>30</v>
      </c>
      <c r="C39" s="6"/>
      <c r="D39" s="6">
        <f>SUM(D40:D41)</f>
        <v>425</v>
      </c>
    </row>
    <row r="40" spans="1:4" ht="12.75" customHeight="1">
      <c r="A40" s="7"/>
      <c r="B40" s="27" t="s">
        <v>23</v>
      </c>
      <c r="C40" s="6"/>
      <c r="D40" s="24">
        <v>335</v>
      </c>
    </row>
    <row r="41" spans="1:4" ht="12.75" customHeight="1">
      <c r="A41" s="7"/>
      <c r="B41" s="28" t="s">
        <v>24</v>
      </c>
      <c r="C41" s="6"/>
      <c r="D41" s="24">
        <v>90</v>
      </c>
    </row>
    <row r="42" spans="1:4" ht="12.75" customHeight="1">
      <c r="A42" s="7">
        <v>2315</v>
      </c>
      <c r="B42" s="27" t="s">
        <v>31</v>
      </c>
      <c r="C42" s="6"/>
      <c r="D42" s="6">
        <f>SUM(D43:D44)</f>
        <v>2431</v>
      </c>
    </row>
    <row r="43" spans="1:4" ht="12.75" customHeight="1">
      <c r="A43" s="7"/>
      <c r="B43" s="27" t="s">
        <v>23</v>
      </c>
      <c r="C43" s="6"/>
      <c r="D43" s="24">
        <v>1914</v>
      </c>
    </row>
    <row r="44" spans="1:4" ht="12.75" customHeight="1">
      <c r="A44" s="7"/>
      <c r="B44" s="28" t="s">
        <v>24</v>
      </c>
      <c r="C44" s="6"/>
      <c r="D44" s="24">
        <v>517</v>
      </c>
    </row>
    <row r="45" spans="1:4" ht="12.75" customHeight="1">
      <c r="A45" s="7">
        <v>2325</v>
      </c>
      <c r="B45" s="27" t="s">
        <v>32</v>
      </c>
      <c r="C45" s="6"/>
      <c r="D45" s="6">
        <f>SUM(D46:D47)</f>
        <v>1409</v>
      </c>
    </row>
    <row r="46" spans="1:4" ht="12.75" customHeight="1">
      <c r="A46" s="7"/>
      <c r="B46" s="27" t="s">
        <v>23</v>
      </c>
      <c r="C46" s="6"/>
      <c r="D46" s="24">
        <v>1110</v>
      </c>
    </row>
    <row r="47" spans="1:4" ht="12.75" customHeight="1">
      <c r="A47" s="7"/>
      <c r="B47" s="25" t="s">
        <v>24</v>
      </c>
      <c r="C47" s="6"/>
      <c r="D47" s="24">
        <v>299</v>
      </c>
    </row>
    <row r="48" spans="1:4" ht="12.75" customHeight="1">
      <c r="A48" s="7">
        <v>2330</v>
      </c>
      <c r="B48" s="24" t="s">
        <v>33</v>
      </c>
      <c r="C48" s="6"/>
      <c r="D48" s="6">
        <f>SUM(D49:D50)</f>
        <v>902</v>
      </c>
    </row>
    <row r="49" spans="1:4" ht="12.75" customHeight="1">
      <c r="A49" s="7"/>
      <c r="B49" s="27" t="s">
        <v>23</v>
      </c>
      <c r="C49" s="6"/>
      <c r="D49" s="24">
        <v>710</v>
      </c>
    </row>
    <row r="50" spans="1:4" ht="12.75" customHeight="1">
      <c r="A50" s="7"/>
      <c r="B50" s="28" t="s">
        <v>24</v>
      </c>
      <c r="C50" s="6"/>
      <c r="D50" s="24">
        <v>192</v>
      </c>
    </row>
    <row r="51" spans="1:4" ht="12.75" customHeight="1">
      <c r="A51" s="7">
        <v>2335</v>
      </c>
      <c r="B51" s="27" t="s">
        <v>34</v>
      </c>
      <c r="C51" s="6"/>
      <c r="D51" s="6">
        <f>SUM(D52:D53)</f>
        <v>484</v>
      </c>
    </row>
    <row r="52" spans="1:4" ht="12.75" customHeight="1">
      <c r="A52" s="7"/>
      <c r="B52" s="27" t="s">
        <v>23</v>
      </c>
      <c r="C52" s="6"/>
      <c r="D52" s="24">
        <v>381</v>
      </c>
    </row>
    <row r="53" spans="1:4" ht="12.75" customHeight="1">
      <c r="A53" s="7"/>
      <c r="B53" s="28" t="s">
        <v>24</v>
      </c>
      <c r="C53" s="6"/>
      <c r="D53" s="24">
        <v>103</v>
      </c>
    </row>
    <row r="54" spans="1:4" ht="12.75" customHeight="1">
      <c r="A54" s="7">
        <v>2345</v>
      </c>
      <c r="B54" s="27" t="s">
        <v>35</v>
      </c>
      <c r="C54" s="6"/>
      <c r="D54" s="6">
        <f>SUM(D55:D56)</f>
        <v>545</v>
      </c>
    </row>
    <row r="55" spans="1:4" ht="12.75" customHeight="1">
      <c r="A55" s="7"/>
      <c r="B55" s="27" t="s">
        <v>23</v>
      </c>
      <c r="C55" s="6"/>
      <c r="D55" s="24">
        <v>429</v>
      </c>
    </row>
    <row r="56" spans="1:4" ht="12.75" customHeight="1">
      <c r="A56" s="7"/>
      <c r="B56" s="28" t="s">
        <v>24</v>
      </c>
      <c r="C56" s="6"/>
      <c r="D56" s="24">
        <v>116</v>
      </c>
    </row>
    <row r="57" spans="1:4" ht="12.75" customHeight="1">
      <c r="A57" s="7">
        <v>2360</v>
      </c>
      <c r="B57" s="27" t="s">
        <v>36</v>
      </c>
      <c r="C57" s="6"/>
      <c r="D57" s="6">
        <f>SUM(D58:D59)</f>
        <v>408</v>
      </c>
    </row>
    <row r="58" spans="1:4" ht="12.75" customHeight="1">
      <c r="A58" s="7"/>
      <c r="B58" s="27" t="s">
        <v>23</v>
      </c>
      <c r="C58" s="6"/>
      <c r="D58" s="24">
        <v>321</v>
      </c>
    </row>
    <row r="59" spans="1:4" ht="12.75" customHeight="1">
      <c r="A59" s="7"/>
      <c r="B59" s="25" t="s">
        <v>24</v>
      </c>
      <c r="C59" s="6"/>
      <c r="D59" s="24">
        <v>87</v>
      </c>
    </row>
    <row r="60" spans="1:4" ht="12.75" customHeight="1">
      <c r="A60" s="29">
        <v>2795</v>
      </c>
      <c r="B60" s="30" t="s">
        <v>37</v>
      </c>
      <c r="C60" s="6"/>
      <c r="D60" s="6">
        <f>SUM(D61:D62)</f>
        <v>5113</v>
      </c>
    </row>
    <row r="61" spans="1:4" ht="12.75" customHeight="1">
      <c r="A61" s="31"/>
      <c r="B61" s="27" t="s">
        <v>23</v>
      </c>
      <c r="C61" s="6"/>
      <c r="D61" s="24">
        <v>4026</v>
      </c>
    </row>
    <row r="62" spans="1:4" ht="12.75" customHeight="1">
      <c r="A62" s="31"/>
      <c r="B62" s="28" t="s">
        <v>24</v>
      </c>
      <c r="C62" s="6"/>
      <c r="D62" s="24">
        <v>1087</v>
      </c>
    </row>
    <row r="63" spans="1:4" ht="12.75" customHeight="1">
      <c r="A63" s="24">
        <v>2850</v>
      </c>
      <c r="B63" s="27" t="s">
        <v>38</v>
      </c>
      <c r="C63" s="32"/>
      <c r="D63" s="32">
        <f>SUM(D64:D65)</f>
        <v>2584</v>
      </c>
    </row>
    <row r="64" spans="1:4" ht="12.75" customHeight="1">
      <c r="A64" s="24"/>
      <c r="B64" s="27" t="s">
        <v>23</v>
      </c>
      <c r="C64" s="24"/>
      <c r="D64" s="7">
        <v>2035</v>
      </c>
    </row>
    <row r="65" spans="1:4" ht="12.75" customHeight="1">
      <c r="A65" s="24"/>
      <c r="B65" s="28" t="s">
        <v>24</v>
      </c>
      <c r="C65" s="24"/>
      <c r="D65" s="7">
        <v>549</v>
      </c>
    </row>
    <row r="66" spans="1:4" ht="12.75" customHeight="1">
      <c r="A66" s="22">
        <v>2875</v>
      </c>
      <c r="B66" s="23" t="s">
        <v>22</v>
      </c>
      <c r="C66" s="32"/>
      <c r="D66" s="32">
        <f>SUM(D67:D68)</f>
        <v>4506</v>
      </c>
    </row>
    <row r="67" spans="1:4" ht="12.75" customHeight="1">
      <c r="A67" s="24"/>
      <c r="B67" s="24" t="s">
        <v>23</v>
      </c>
      <c r="C67" s="24"/>
      <c r="D67" s="7">
        <v>3548</v>
      </c>
    </row>
    <row r="68" spans="1:4" ht="12.75" customHeight="1">
      <c r="A68" s="24"/>
      <c r="B68" s="25" t="s">
        <v>24</v>
      </c>
      <c r="C68" s="24"/>
      <c r="D68" s="7">
        <v>958</v>
      </c>
    </row>
    <row r="69" spans="1:4" ht="12.75" customHeight="1">
      <c r="A69" s="33"/>
      <c r="B69" s="26"/>
      <c r="C69" s="34"/>
      <c r="D69" s="35"/>
    </row>
    <row r="70" spans="1:4" ht="12.75" customHeight="1">
      <c r="A70" s="33"/>
      <c r="B70" s="26"/>
      <c r="C70" s="33"/>
      <c r="D70" s="36"/>
    </row>
    <row r="71" spans="1:4" ht="12.75" customHeight="1">
      <c r="A71" s="33"/>
      <c r="B71" s="26"/>
      <c r="C71" s="33"/>
      <c r="D71" s="36"/>
    </row>
    <row r="72" spans="1:4" ht="12.75" customHeight="1">
      <c r="A72" s="37">
        <v>2985</v>
      </c>
      <c r="B72" s="23" t="s">
        <v>39</v>
      </c>
      <c r="C72" s="32"/>
      <c r="D72" s="32">
        <f>SUM(D73:D74)</f>
        <v>863</v>
      </c>
    </row>
    <row r="73" spans="1:4" ht="12.75" customHeight="1">
      <c r="A73" s="24"/>
      <c r="B73" s="27" t="s">
        <v>23</v>
      </c>
      <c r="C73" s="24"/>
      <c r="D73" s="7">
        <v>680</v>
      </c>
    </row>
    <row r="74" spans="1:4" ht="12.75" customHeight="1">
      <c r="A74" s="24"/>
      <c r="B74" s="28" t="s">
        <v>24</v>
      </c>
      <c r="C74" s="24"/>
      <c r="D74" s="7">
        <v>183</v>
      </c>
    </row>
    <row r="75" spans="1:7" ht="12.75" customHeight="1">
      <c r="A75" s="9" t="s">
        <v>26</v>
      </c>
      <c r="B75" s="38"/>
      <c r="C75" s="32"/>
      <c r="D75" s="32">
        <f>D33+D36+D39+D42+D45+D48+D51+D54+D57+D60+D63+D66+D72</f>
        <v>22273</v>
      </c>
      <c r="E75" s="39"/>
      <c r="F75" s="39"/>
      <c r="G75" s="39"/>
    </row>
    <row r="76" spans="1:4" ht="12.75" customHeight="1">
      <c r="A76" s="6"/>
      <c r="B76" s="21"/>
      <c r="C76" s="6"/>
      <c r="D76" s="6"/>
    </row>
    <row r="77" spans="1:4" ht="12.75" customHeight="1">
      <c r="A77" s="9" t="s">
        <v>40</v>
      </c>
      <c r="B77" s="24"/>
      <c r="C77" s="6"/>
      <c r="D77" s="6"/>
    </row>
    <row r="78" spans="1:4" ht="12.75" customHeight="1">
      <c r="A78" s="40">
        <v>3021</v>
      </c>
      <c r="B78" s="41" t="s">
        <v>41</v>
      </c>
      <c r="C78" s="6"/>
      <c r="D78" s="6"/>
    </row>
    <row r="79" spans="1:4" ht="12.75" customHeight="1">
      <c r="A79" s="42"/>
      <c r="B79" s="24" t="s">
        <v>23</v>
      </c>
      <c r="C79" s="6"/>
      <c r="D79" s="24">
        <v>2600</v>
      </c>
    </row>
    <row r="80" spans="1:4" ht="12.75" customHeight="1">
      <c r="A80" s="42"/>
      <c r="B80" s="25" t="s">
        <v>24</v>
      </c>
      <c r="C80" s="6"/>
      <c r="D80" s="24">
        <v>702</v>
      </c>
    </row>
    <row r="81" spans="1:4" ht="12.75" customHeight="1">
      <c r="A81" s="9" t="s">
        <v>42</v>
      </c>
      <c r="B81" s="43"/>
      <c r="C81" s="6"/>
      <c r="D81" s="6">
        <f>SUM(D79:D80)</f>
        <v>3302</v>
      </c>
    </row>
    <row r="82" spans="1:4" ht="12.75" customHeight="1">
      <c r="A82" s="9"/>
      <c r="B82" s="43"/>
      <c r="C82" s="6"/>
      <c r="D82" s="6"/>
    </row>
    <row r="83" spans="1:4" ht="12.75" customHeight="1">
      <c r="A83" s="9" t="s">
        <v>43</v>
      </c>
      <c r="B83" s="43"/>
      <c r="C83" s="6"/>
      <c r="D83" s="6"/>
    </row>
    <row r="84" spans="1:4" ht="12.75" customHeight="1">
      <c r="A84" s="7">
        <v>3030</v>
      </c>
      <c r="B84" s="43" t="s">
        <v>44</v>
      </c>
      <c r="C84" s="6"/>
      <c r="D84" s="6"/>
    </row>
    <row r="85" spans="1:4" ht="12.75" customHeight="1">
      <c r="A85" s="9"/>
      <c r="B85" s="43" t="s">
        <v>23</v>
      </c>
      <c r="C85" s="6"/>
      <c r="D85" s="24">
        <v>1208</v>
      </c>
    </row>
    <row r="86" spans="1:4" ht="12.75" customHeight="1">
      <c r="A86" s="9"/>
      <c r="B86" s="25" t="s">
        <v>24</v>
      </c>
      <c r="C86" s="6"/>
      <c r="D86" s="24">
        <v>326</v>
      </c>
    </row>
    <row r="87" spans="1:4" ht="12.75" customHeight="1">
      <c r="A87" s="9" t="s">
        <v>45</v>
      </c>
      <c r="B87" s="43"/>
      <c r="C87" s="6"/>
      <c r="D87" s="6">
        <f>SUM(D85:D86)</f>
        <v>1534</v>
      </c>
    </row>
    <row r="88" spans="1:4" ht="12.75" customHeight="1">
      <c r="A88" s="6"/>
      <c r="B88" s="21"/>
      <c r="C88" s="6"/>
      <c r="D88" s="6"/>
    </row>
    <row r="89" spans="1:4" ht="12.75" customHeight="1">
      <c r="A89" s="6" t="s">
        <v>46</v>
      </c>
      <c r="B89" s="21"/>
      <c r="C89" s="4"/>
      <c r="D89" s="44"/>
    </row>
    <row r="90" spans="1:4" ht="12.75" customHeight="1">
      <c r="A90" s="45">
        <v>3303</v>
      </c>
      <c r="B90" s="46" t="s">
        <v>47</v>
      </c>
      <c r="C90" s="7"/>
      <c r="D90" s="47">
        <v>4417</v>
      </c>
    </row>
    <row r="91" spans="1:4" ht="12.75" customHeight="1">
      <c r="A91" s="45">
        <v>3304</v>
      </c>
      <c r="B91" s="46" t="s">
        <v>48</v>
      </c>
      <c r="C91" s="7"/>
      <c r="D91" s="47">
        <v>1647</v>
      </c>
    </row>
    <row r="92" spans="1:4" ht="12.75" customHeight="1">
      <c r="A92" s="45">
        <v>3308</v>
      </c>
      <c r="B92" s="48" t="s">
        <v>49</v>
      </c>
      <c r="C92" s="7"/>
      <c r="D92" s="47">
        <v>10112</v>
      </c>
    </row>
    <row r="93" spans="1:4" ht="12.75" customHeight="1">
      <c r="A93" s="45">
        <v>3309</v>
      </c>
      <c r="B93" s="46" t="s">
        <v>50</v>
      </c>
      <c r="C93" s="7"/>
      <c r="D93" s="47">
        <v>3139</v>
      </c>
    </row>
    <row r="94" spans="1:5" ht="12.75" customHeight="1">
      <c r="A94" s="49">
        <v>3315</v>
      </c>
      <c r="B94" s="48" t="s">
        <v>51</v>
      </c>
      <c r="C94" s="7"/>
      <c r="D94" s="7">
        <v>50</v>
      </c>
      <c r="E94" s="39"/>
    </row>
    <row r="95" spans="1:4" ht="12.75" customHeight="1">
      <c r="A95" s="45">
        <v>3318</v>
      </c>
      <c r="B95" s="46" t="s">
        <v>52</v>
      </c>
      <c r="C95" s="7"/>
      <c r="D95" s="50">
        <v>1264</v>
      </c>
    </row>
    <row r="96" spans="1:4" ht="12.75" customHeight="1">
      <c r="A96" s="49">
        <v>3352</v>
      </c>
      <c r="B96" s="48" t="s">
        <v>53</v>
      </c>
      <c r="C96" s="24"/>
      <c r="D96" s="7">
        <v>1013</v>
      </c>
    </row>
    <row r="97" spans="1:4" ht="12.75" customHeight="1">
      <c r="A97" s="49">
        <v>3357</v>
      </c>
      <c r="B97" s="48" t="s">
        <v>87</v>
      </c>
      <c r="C97" s="24"/>
      <c r="D97" s="7">
        <v>500</v>
      </c>
    </row>
    <row r="98" spans="1:4" ht="12.75" customHeight="1">
      <c r="A98" s="6" t="s">
        <v>54</v>
      </c>
      <c r="B98" s="51"/>
      <c r="C98" s="52"/>
      <c r="D98" s="52">
        <f>SUM(D90:D97)</f>
        <v>22142</v>
      </c>
    </row>
    <row r="99" spans="1:4" ht="12.75" customHeight="1">
      <c r="A99" s="6"/>
      <c r="B99" s="51"/>
      <c r="C99" s="52"/>
      <c r="D99" s="52"/>
    </row>
    <row r="100" spans="1:4" ht="12.75" customHeight="1">
      <c r="A100" s="19">
        <v>6001</v>
      </c>
      <c r="B100" s="43" t="s">
        <v>55</v>
      </c>
      <c r="C100" s="52"/>
      <c r="D100" s="50">
        <v>4019</v>
      </c>
    </row>
    <row r="101" spans="1:4" ht="12.75" customHeight="1">
      <c r="A101" s="6"/>
      <c r="B101" s="51"/>
      <c r="C101" s="52"/>
      <c r="D101" s="52"/>
    </row>
    <row r="102" spans="1:4" ht="12.75" customHeight="1">
      <c r="A102" s="44" t="s">
        <v>56</v>
      </c>
      <c r="B102" s="4"/>
      <c r="C102" s="6">
        <f>SUM(C23)</f>
        <v>56583</v>
      </c>
      <c r="D102" s="9">
        <f>D30+D75+D81+D87+D98+D100</f>
        <v>56583</v>
      </c>
    </row>
    <row r="103" spans="1:4" ht="12.75" customHeight="1">
      <c r="A103" s="44"/>
      <c r="B103" s="53"/>
      <c r="C103" s="6"/>
      <c r="D103" s="9"/>
    </row>
    <row r="104" spans="1:4" ht="15" customHeight="1">
      <c r="A104" s="44" t="s">
        <v>57</v>
      </c>
      <c r="B104" s="53"/>
      <c r="C104" s="6"/>
      <c r="D104" s="9"/>
    </row>
    <row r="105" spans="1:4" ht="12.75" customHeight="1">
      <c r="A105" s="44"/>
      <c r="B105" s="53"/>
      <c r="C105" s="6"/>
      <c r="D105" s="9"/>
    </row>
    <row r="106" spans="1:4" ht="12.75" customHeight="1">
      <c r="A106" s="55" t="s">
        <v>78</v>
      </c>
      <c r="B106" s="53"/>
      <c r="C106" s="6"/>
      <c r="D106" s="9"/>
    </row>
    <row r="107" spans="1:4" ht="12.75" customHeight="1">
      <c r="A107" s="19">
        <v>1514</v>
      </c>
      <c r="B107" s="43" t="s">
        <v>79</v>
      </c>
      <c r="C107" s="24">
        <v>1579</v>
      </c>
      <c r="D107" s="7"/>
    </row>
    <row r="108" spans="1:4" ht="12.75" customHeight="1">
      <c r="A108" s="55" t="s">
        <v>80</v>
      </c>
      <c r="B108" s="53"/>
      <c r="C108" s="6">
        <f>SUM(C107)</f>
        <v>1579</v>
      </c>
      <c r="D108" s="9"/>
    </row>
    <row r="109" spans="1:4" ht="12.75" customHeight="1">
      <c r="A109" s="44"/>
      <c r="B109" s="53"/>
      <c r="C109" s="6"/>
      <c r="D109" s="9"/>
    </row>
    <row r="110" spans="1:4" ht="15" customHeight="1">
      <c r="A110" s="55" t="s">
        <v>73</v>
      </c>
      <c r="B110" s="53"/>
      <c r="C110" s="6"/>
      <c r="D110" s="9"/>
    </row>
    <row r="111" spans="1:4" ht="12.75" customHeight="1">
      <c r="A111" s="19">
        <v>2325</v>
      </c>
      <c r="B111" s="43" t="s">
        <v>32</v>
      </c>
      <c r="C111" s="6"/>
      <c r="D111" s="9">
        <f>SUM(D112:D113)</f>
        <v>731</v>
      </c>
    </row>
    <row r="112" spans="1:4" ht="12.75" customHeight="1">
      <c r="A112" s="55"/>
      <c r="B112" s="56" t="s">
        <v>23</v>
      </c>
      <c r="C112" s="6"/>
      <c r="D112" s="11">
        <v>619</v>
      </c>
    </row>
    <row r="113" spans="1:4" ht="12.75" customHeight="1">
      <c r="A113" s="55"/>
      <c r="B113" s="56" t="s">
        <v>76</v>
      </c>
      <c r="C113" s="6"/>
      <c r="D113" s="11">
        <v>112</v>
      </c>
    </row>
    <row r="114" spans="1:4" ht="12.75" customHeight="1">
      <c r="A114" s="19">
        <v>2850</v>
      </c>
      <c r="B114" s="43" t="s">
        <v>74</v>
      </c>
      <c r="C114" s="6"/>
      <c r="D114" s="9">
        <f>SUM(D115:D117)</f>
        <v>28595</v>
      </c>
    </row>
    <row r="115" spans="1:4" ht="12.75" customHeight="1">
      <c r="A115" s="44"/>
      <c r="B115" s="56" t="s">
        <v>75</v>
      </c>
      <c r="C115" s="14"/>
      <c r="D115" s="11">
        <v>17790</v>
      </c>
    </row>
    <row r="116" spans="1:4" ht="12.75" customHeight="1">
      <c r="A116" s="44"/>
      <c r="B116" s="56" t="s">
        <v>76</v>
      </c>
      <c r="C116" s="14"/>
      <c r="D116" s="11">
        <v>4544</v>
      </c>
    </row>
    <row r="117" spans="1:4" ht="13.5" customHeight="1">
      <c r="A117" s="44"/>
      <c r="B117" s="56" t="s">
        <v>25</v>
      </c>
      <c r="C117" s="14"/>
      <c r="D117" s="11">
        <v>6261</v>
      </c>
    </row>
    <row r="118" spans="1:4" ht="13.5" customHeight="1">
      <c r="A118" s="19">
        <v>2795</v>
      </c>
      <c r="B118" s="43" t="s">
        <v>99</v>
      </c>
      <c r="C118" s="14"/>
      <c r="D118" s="8">
        <f>SUM(D119:D121)</f>
        <v>0</v>
      </c>
    </row>
    <row r="119" spans="1:4" ht="13.5" customHeight="1">
      <c r="A119" s="44"/>
      <c r="B119" s="56" t="s">
        <v>25</v>
      </c>
      <c r="C119" s="14"/>
      <c r="D119" s="11">
        <v>-8000</v>
      </c>
    </row>
    <row r="120" spans="1:4" ht="13.5" customHeight="1">
      <c r="A120" s="44"/>
      <c r="B120" s="56" t="s">
        <v>100</v>
      </c>
      <c r="C120" s="14"/>
      <c r="D120" s="11">
        <v>4000</v>
      </c>
    </row>
    <row r="121" spans="1:4" ht="13.5" customHeight="1">
      <c r="A121" s="44"/>
      <c r="B121" s="56" t="s">
        <v>97</v>
      </c>
      <c r="C121" s="14"/>
      <c r="D121" s="11">
        <v>4000</v>
      </c>
    </row>
    <row r="122" spans="1:4" ht="12.75" customHeight="1">
      <c r="A122" s="19">
        <v>2985</v>
      </c>
      <c r="B122" s="43" t="s">
        <v>84</v>
      </c>
      <c r="C122" s="6"/>
      <c r="D122" s="32">
        <f>SUM(D123)</f>
        <v>1782</v>
      </c>
    </row>
    <row r="123" spans="1:4" ht="12.75" customHeight="1">
      <c r="A123" s="19"/>
      <c r="B123" s="56" t="s">
        <v>90</v>
      </c>
      <c r="C123" s="14"/>
      <c r="D123" s="11">
        <v>1782</v>
      </c>
    </row>
    <row r="124" spans="1:4" ht="12.75" customHeight="1">
      <c r="A124" s="55" t="s">
        <v>77</v>
      </c>
      <c r="B124" s="43"/>
      <c r="C124" s="6"/>
      <c r="D124" s="9">
        <f>SUM(D114+D122+D111)</f>
        <v>31108</v>
      </c>
    </row>
    <row r="125" spans="1:4" ht="12.75" customHeight="1">
      <c r="A125" s="55"/>
      <c r="B125" s="43"/>
      <c r="C125" s="6"/>
      <c r="D125" s="9"/>
    </row>
    <row r="126" spans="1:4" ht="12.75" customHeight="1">
      <c r="A126" s="55" t="s">
        <v>85</v>
      </c>
      <c r="B126" s="43"/>
      <c r="C126" s="6"/>
      <c r="D126" s="9"/>
    </row>
    <row r="127" spans="1:4" ht="12.75" customHeight="1">
      <c r="A127" s="19">
        <v>3021</v>
      </c>
      <c r="B127" s="43" t="s">
        <v>98</v>
      </c>
      <c r="C127" s="6"/>
      <c r="D127" s="7"/>
    </row>
    <row r="128" spans="1:4" ht="12.75" customHeight="1">
      <c r="A128" s="19"/>
      <c r="B128" s="56" t="s">
        <v>25</v>
      </c>
      <c r="C128" s="14"/>
      <c r="D128" s="11">
        <v>497</v>
      </c>
    </row>
    <row r="129" spans="1:4" ht="12.75" customHeight="1">
      <c r="A129" s="19"/>
      <c r="B129" s="56" t="s">
        <v>97</v>
      </c>
      <c r="C129" s="14"/>
      <c r="D129" s="11">
        <v>1372</v>
      </c>
    </row>
    <row r="130" spans="1:4" ht="12.75" customHeight="1">
      <c r="A130" s="55" t="s">
        <v>93</v>
      </c>
      <c r="B130" s="43"/>
      <c r="C130" s="6"/>
      <c r="D130" s="9">
        <f>SUM(D128:D129)</f>
        <v>1869</v>
      </c>
    </row>
    <row r="131" spans="1:4" ht="12.75" customHeight="1">
      <c r="A131" s="55"/>
      <c r="B131" s="43"/>
      <c r="C131" s="6"/>
      <c r="D131" s="9"/>
    </row>
    <row r="132" spans="1:4" ht="12.75" customHeight="1">
      <c r="A132" s="55" t="s">
        <v>94</v>
      </c>
      <c r="B132" s="43"/>
      <c r="C132" s="6"/>
      <c r="D132" s="9"/>
    </row>
    <row r="133" spans="1:4" ht="12.75" customHeight="1">
      <c r="A133" s="19">
        <v>3030</v>
      </c>
      <c r="B133" s="43" t="s">
        <v>95</v>
      </c>
      <c r="C133" s="6"/>
      <c r="D133" s="9"/>
    </row>
    <row r="134" spans="1:4" ht="12.75" customHeight="1">
      <c r="A134" s="55"/>
      <c r="B134" s="56" t="s">
        <v>23</v>
      </c>
      <c r="C134" s="14"/>
      <c r="D134" s="11">
        <v>5512</v>
      </c>
    </row>
    <row r="135" spans="1:4" ht="12.75" customHeight="1">
      <c r="A135" s="55"/>
      <c r="B135" s="56" t="s">
        <v>76</v>
      </c>
      <c r="C135" s="14"/>
      <c r="D135" s="11">
        <v>1488</v>
      </c>
    </row>
    <row r="136" spans="1:4" ht="12.75" customHeight="1">
      <c r="A136" s="55"/>
      <c r="B136" s="56" t="s">
        <v>25</v>
      </c>
      <c r="C136" s="14"/>
      <c r="D136" s="11">
        <v>11000</v>
      </c>
    </row>
    <row r="137" spans="1:4" ht="12.75" customHeight="1">
      <c r="A137" s="55" t="s">
        <v>96</v>
      </c>
      <c r="B137" s="43"/>
      <c r="C137" s="6"/>
      <c r="D137" s="9">
        <f>SUM(D134:D136)</f>
        <v>18000</v>
      </c>
    </row>
    <row r="138" spans="1:4" ht="12.75" customHeight="1">
      <c r="A138" s="44"/>
      <c r="B138" s="53"/>
      <c r="C138" s="6"/>
      <c r="D138" s="9"/>
    </row>
    <row r="139" spans="1:4" ht="12.75" customHeight="1">
      <c r="A139" s="6" t="s">
        <v>46</v>
      </c>
      <c r="B139" s="53"/>
      <c r="C139" s="6"/>
      <c r="D139" s="9"/>
    </row>
    <row r="140" spans="1:4" ht="12.75" customHeight="1">
      <c r="A140" s="24">
        <v>3112</v>
      </c>
      <c r="B140" s="43" t="s">
        <v>92</v>
      </c>
      <c r="C140" s="6"/>
      <c r="D140" s="7">
        <v>-18000</v>
      </c>
    </row>
    <row r="141" spans="1:4" ht="12.75" customHeight="1">
      <c r="A141" s="19">
        <v>3114</v>
      </c>
      <c r="B141" s="43" t="s">
        <v>58</v>
      </c>
      <c r="C141" s="6"/>
      <c r="D141" s="7">
        <v>5000</v>
      </c>
    </row>
    <row r="142" spans="1:4" ht="12.75" customHeight="1">
      <c r="A142" s="19">
        <v>3141</v>
      </c>
      <c r="B142" s="43" t="s">
        <v>59</v>
      </c>
      <c r="C142" s="6"/>
      <c r="D142" s="7">
        <v>5000</v>
      </c>
    </row>
    <row r="143" spans="1:4" ht="12.75" customHeight="1">
      <c r="A143" s="19">
        <v>3142</v>
      </c>
      <c r="B143" s="43" t="s">
        <v>60</v>
      </c>
      <c r="C143" s="6"/>
      <c r="D143" s="7">
        <v>-3000</v>
      </c>
    </row>
    <row r="144" spans="1:4" ht="12.75" customHeight="1">
      <c r="A144" s="19">
        <v>3211</v>
      </c>
      <c r="B144" s="43" t="s">
        <v>88</v>
      </c>
      <c r="C144" s="6"/>
      <c r="D144" s="7">
        <v>13000</v>
      </c>
    </row>
    <row r="145" spans="1:4" ht="12.75" customHeight="1">
      <c r="A145" s="19">
        <v>3214</v>
      </c>
      <c r="B145" s="43" t="s">
        <v>103</v>
      </c>
      <c r="C145" s="6"/>
      <c r="D145" s="7">
        <v>2545</v>
      </c>
    </row>
    <row r="146" spans="1:4" ht="12.75" customHeight="1">
      <c r="A146" s="19">
        <v>3315</v>
      </c>
      <c r="B146" s="43" t="s">
        <v>51</v>
      </c>
      <c r="C146" s="6"/>
      <c r="D146" s="7">
        <v>-6000</v>
      </c>
    </row>
    <row r="147" spans="1:4" ht="12.75" customHeight="1">
      <c r="A147" s="19">
        <v>3323</v>
      </c>
      <c r="B147" s="43" t="s">
        <v>61</v>
      </c>
      <c r="C147" s="6"/>
      <c r="D147" s="7">
        <v>6000</v>
      </c>
    </row>
    <row r="148" spans="1:4" ht="12.75" customHeight="1">
      <c r="A148" s="6" t="s">
        <v>54</v>
      </c>
      <c r="B148" s="53"/>
      <c r="C148" s="6"/>
      <c r="D148" s="9">
        <f>SUM(D140:D147)</f>
        <v>4545</v>
      </c>
    </row>
    <row r="149" spans="1:4" ht="12.75" customHeight="1">
      <c r="A149" s="6"/>
      <c r="B149" s="53"/>
      <c r="C149" s="6"/>
      <c r="D149" s="9"/>
    </row>
    <row r="150" spans="1:4" ht="12.75" customHeight="1">
      <c r="A150" s="6" t="s">
        <v>62</v>
      </c>
      <c r="B150" s="53"/>
      <c r="C150" s="6"/>
      <c r="D150" s="9"/>
    </row>
    <row r="151" spans="1:4" ht="12.75" customHeight="1">
      <c r="A151" s="24">
        <v>3941</v>
      </c>
      <c r="B151" s="54" t="s">
        <v>63</v>
      </c>
      <c r="C151" s="6"/>
      <c r="D151" s="7">
        <v>-82908</v>
      </c>
    </row>
    <row r="152" spans="1:4" ht="12.75" customHeight="1">
      <c r="A152" s="24">
        <v>3943</v>
      </c>
      <c r="B152" s="43" t="s">
        <v>64</v>
      </c>
      <c r="C152" s="6"/>
      <c r="D152" s="7">
        <v>60000</v>
      </c>
    </row>
    <row r="153" spans="1:4" ht="12.75" customHeight="1">
      <c r="A153" s="6" t="s">
        <v>62</v>
      </c>
      <c r="B153" s="53"/>
      <c r="C153" s="6"/>
      <c r="D153" s="9">
        <f>SUM(D151:D152)</f>
        <v>-22908</v>
      </c>
    </row>
    <row r="154" spans="1:4" ht="12.75" customHeight="1">
      <c r="A154" s="19"/>
      <c r="B154" s="53"/>
      <c r="C154" s="6"/>
      <c r="D154" s="9"/>
    </row>
    <row r="155" spans="1:4" ht="12.75" customHeight="1">
      <c r="A155" s="6" t="s">
        <v>65</v>
      </c>
      <c r="B155" s="53"/>
      <c r="C155" s="6"/>
      <c r="D155" s="9"/>
    </row>
    <row r="156" spans="1:4" ht="12.75" customHeight="1">
      <c r="A156" s="24">
        <v>4111</v>
      </c>
      <c r="B156" s="43" t="s">
        <v>101</v>
      </c>
      <c r="C156" s="6"/>
      <c r="D156" s="7">
        <v>-5000</v>
      </c>
    </row>
    <row r="157" spans="1:4" ht="12.75" customHeight="1">
      <c r="A157" s="24">
        <v>4112</v>
      </c>
      <c r="B157" s="43" t="s">
        <v>102</v>
      </c>
      <c r="C157" s="6"/>
      <c r="D157" s="7">
        <v>5000</v>
      </c>
    </row>
    <row r="158" spans="1:4" ht="12.75" customHeight="1">
      <c r="A158" s="24">
        <v>4121</v>
      </c>
      <c r="B158" s="43" t="s">
        <v>89</v>
      </c>
      <c r="C158" s="6"/>
      <c r="D158" s="7">
        <v>455</v>
      </c>
    </row>
    <row r="159" spans="1:4" ht="12.75" customHeight="1">
      <c r="A159" s="24">
        <v>4122</v>
      </c>
      <c r="B159" s="43" t="s">
        <v>91</v>
      </c>
      <c r="C159" s="6"/>
      <c r="D159" s="7">
        <v>3500</v>
      </c>
    </row>
    <row r="160" spans="1:4" ht="12.75" customHeight="1">
      <c r="A160" s="19">
        <v>4137</v>
      </c>
      <c r="B160" s="43" t="s">
        <v>66</v>
      </c>
      <c r="C160" s="6"/>
      <c r="D160" s="7">
        <v>7000</v>
      </c>
    </row>
    <row r="161" spans="1:4" ht="12.75" customHeight="1">
      <c r="A161" s="19">
        <v>4352</v>
      </c>
      <c r="B161" s="43" t="s">
        <v>67</v>
      </c>
      <c r="C161" s="6"/>
      <c r="D161" s="7">
        <v>7800</v>
      </c>
    </row>
    <row r="162" spans="1:4" ht="12.75" customHeight="1">
      <c r="A162" s="6" t="s">
        <v>68</v>
      </c>
      <c r="B162" s="53"/>
      <c r="C162" s="6"/>
      <c r="D162" s="9">
        <f>SUM(D156:D161)</f>
        <v>18755</v>
      </c>
    </row>
    <row r="163" spans="1:4" ht="12.75" customHeight="1">
      <c r="A163" s="6"/>
      <c r="B163" s="53"/>
      <c r="C163" s="6"/>
      <c r="D163" s="9"/>
    </row>
    <row r="164" spans="1:4" ht="12.75" customHeight="1">
      <c r="A164" s="6" t="s">
        <v>81</v>
      </c>
      <c r="B164" s="53"/>
      <c r="C164" s="6"/>
      <c r="D164" s="9"/>
    </row>
    <row r="165" spans="1:4" ht="12.75" customHeight="1">
      <c r="A165" s="24">
        <v>5033</v>
      </c>
      <c r="B165" s="43" t="s">
        <v>82</v>
      </c>
      <c r="C165" s="6"/>
      <c r="D165" s="7">
        <v>3900</v>
      </c>
    </row>
    <row r="166" spans="1:4" ht="12.75" customHeight="1">
      <c r="A166" s="6" t="s">
        <v>83</v>
      </c>
      <c r="B166" s="43"/>
      <c r="C166" s="6"/>
      <c r="D166" s="32">
        <f>SUM(D165)</f>
        <v>3900</v>
      </c>
    </row>
    <row r="167" spans="1:4" ht="12.75" customHeight="1">
      <c r="A167" s="6"/>
      <c r="B167" s="53"/>
      <c r="C167" s="6"/>
      <c r="D167" s="9"/>
    </row>
    <row r="168" spans="1:4" ht="12.75" customHeight="1">
      <c r="A168" s="6" t="s">
        <v>69</v>
      </c>
      <c r="B168" s="53"/>
      <c r="C168" s="6"/>
      <c r="D168" s="9"/>
    </row>
    <row r="169" spans="1:4" ht="12.75" customHeight="1">
      <c r="A169" s="24">
        <v>6129</v>
      </c>
      <c r="B169" s="43" t="s">
        <v>71</v>
      </c>
      <c r="C169" s="6"/>
      <c r="D169" s="7">
        <v>-27016</v>
      </c>
    </row>
    <row r="170" spans="1:4" ht="12.75" customHeight="1">
      <c r="A170" s="6" t="s">
        <v>72</v>
      </c>
      <c r="B170" s="53"/>
      <c r="C170" s="6"/>
      <c r="D170" s="9">
        <f>SUM(D169)</f>
        <v>-27016</v>
      </c>
    </row>
    <row r="171" spans="1:4" ht="12.75" customHeight="1">
      <c r="A171" s="6"/>
      <c r="B171" s="53"/>
      <c r="C171" s="6"/>
      <c r="D171" s="9"/>
    </row>
    <row r="172" spans="1:4" ht="12.75" customHeight="1">
      <c r="A172" s="44" t="s">
        <v>57</v>
      </c>
      <c r="B172" s="53"/>
      <c r="C172" s="6">
        <f>SUM(C108)</f>
        <v>1579</v>
      </c>
      <c r="D172" s="9">
        <f>SUM(D162+D153+D148+D170+D124+D108+D166+D130+D137)</f>
        <v>28253</v>
      </c>
    </row>
    <row r="173" spans="1:4" ht="12.75" customHeight="1">
      <c r="A173" s="6"/>
      <c r="B173" s="53"/>
      <c r="C173" s="6"/>
      <c r="D173" s="9"/>
    </row>
    <row r="174" spans="1:4" ht="12.75" customHeight="1">
      <c r="A174" s="6" t="s">
        <v>69</v>
      </c>
      <c r="B174" s="53"/>
      <c r="C174" s="6"/>
      <c r="D174" s="9"/>
    </row>
    <row r="175" spans="1:4" ht="12.75" customHeight="1">
      <c r="A175" s="19">
        <v>6001</v>
      </c>
      <c r="B175" s="43" t="s">
        <v>55</v>
      </c>
      <c r="C175" s="6"/>
      <c r="D175" s="7">
        <v>-26674</v>
      </c>
    </row>
    <row r="176" spans="1:4" ht="12.75" customHeight="1">
      <c r="A176" s="44"/>
      <c r="B176" s="53"/>
      <c r="C176" s="6"/>
      <c r="D176" s="9"/>
    </row>
    <row r="177" spans="1:4" ht="15">
      <c r="A177" s="42" t="s">
        <v>70</v>
      </c>
      <c r="B177" s="43"/>
      <c r="C177" s="31">
        <f>SUM(C172+C102)</f>
        <v>58162</v>
      </c>
      <c r="D177" s="31">
        <f>SUM(D175+D172+D102)</f>
        <v>58162</v>
      </c>
    </row>
    <row r="178" spans="1:4" ht="12.75" customHeight="1">
      <c r="A178" s="44"/>
      <c r="B178" s="53"/>
      <c r="C178" s="6"/>
      <c r="D178" s="9"/>
    </row>
  </sheetData>
  <sheetProtection/>
  <mergeCells count="2">
    <mergeCell ref="A1:D1"/>
    <mergeCell ref="A2:D2"/>
  </mergeCells>
  <printOptions/>
  <pageMargins left="0.7874015748031497" right="0.7874015748031497" top="0.5905511811023623" bottom="0.3937007874015748" header="0.5118110236220472" footer="0.11811023622047245"/>
  <pageSetup firstPageNumber="1" useFirstPageNumber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romhanyi.ildiko</cp:lastModifiedBy>
  <cp:lastPrinted>2013-05-30T15:28:01Z</cp:lastPrinted>
  <dcterms:created xsi:type="dcterms:W3CDTF">2013-05-23T13:02:56Z</dcterms:created>
  <dcterms:modified xsi:type="dcterms:W3CDTF">2013-05-30T16:49:07Z</dcterms:modified>
  <cp:category/>
  <cp:version/>
  <cp:contentType/>
  <cp:contentStatus/>
</cp:coreProperties>
</file>