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445" activeTab="0"/>
  </bookViews>
  <sheets>
    <sheet name="május" sheetId="1" r:id="rId1"/>
    <sheet name="Munka1" sheetId="2" r:id="rId2"/>
    <sheet name="Munka2" sheetId="3" r:id="rId3"/>
    <sheet name="Munka3" sheetId="4" r:id="rId4"/>
    <sheet name="Munka4" sheetId="5" r:id="rId5"/>
    <sheet name="Munka5" sheetId="6" r:id="rId6"/>
    <sheet name="Munka6" sheetId="7" r:id="rId7"/>
    <sheet name="Munka7" sheetId="8" r:id="rId8"/>
    <sheet name="Munka8" sheetId="9" r:id="rId9"/>
    <sheet name="Munka9" sheetId="10" r:id="rId10"/>
    <sheet name="Munka10" sheetId="11" r:id="rId11"/>
    <sheet name="Munka11" sheetId="12" r:id="rId12"/>
    <sheet name="Munka12" sheetId="13" r:id="rId13"/>
    <sheet name="Munka13" sheetId="14" r:id="rId14"/>
    <sheet name="Munka14" sheetId="15" r:id="rId15"/>
    <sheet name="Munka15" sheetId="16" r:id="rId16"/>
    <sheet name="Munka16" sheetId="17" r:id="rId17"/>
    <sheet name="Munka17" sheetId="18" r:id="rId18"/>
    <sheet name="Munka18" sheetId="19" r:id="rId19"/>
    <sheet name="Munka19" sheetId="20" r:id="rId20"/>
    <sheet name="Munka20" sheetId="21" r:id="rId21"/>
    <sheet name="Munka21" sheetId="22" r:id="rId22"/>
    <sheet name="Munka22" sheetId="23" r:id="rId23"/>
    <sheet name="Munka23" sheetId="24" r:id="rId24"/>
    <sheet name="Munka24" sheetId="25" r:id="rId25"/>
    <sheet name="Munka25" sheetId="26" r:id="rId26"/>
    <sheet name="Munka26" sheetId="27" r:id="rId27"/>
    <sheet name="Munka27" sheetId="28" r:id="rId28"/>
    <sheet name="Munka28" sheetId="29" r:id="rId29"/>
    <sheet name="Munka29" sheetId="30" r:id="rId30"/>
  </sheets>
  <definedNames>
    <definedName name="_xlnm.Print_Area" localSheetId="0">'május'!$A$1:$D$216</definedName>
  </definedNames>
  <calcPr fullCalcOnLoad="1"/>
</workbook>
</file>

<file path=xl/sharedStrings.xml><?xml version="1.0" encoding="utf-8"?>
<sst xmlns="http://schemas.openxmlformats.org/spreadsheetml/2006/main" count="178" uniqueCount="134">
  <si>
    <t>A 2013. évi költségvetés módosítása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</si>
  <si>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</si>
  <si>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</si>
  <si>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</si>
  <si>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</si>
  <si>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</si>
  <si>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</si>
  <si>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 xml:space="preserve">Központi költségvetésből kapott kötött támogatás </t>
  </si>
  <si>
    <t xml:space="preserve">    - időskorúak járadéka</t>
  </si>
  <si>
    <t xml:space="preserve">    - lakásfenntartási támogatás </t>
  </si>
  <si>
    <t xml:space="preserve">    - adósságkezelési támogatás </t>
  </si>
  <si>
    <t xml:space="preserve">    - rendszeres szociális segély </t>
  </si>
  <si>
    <t xml:space="preserve">    - foglalkoztatást helyettesítő támogatás </t>
  </si>
  <si>
    <t xml:space="preserve">    - ápolási díj</t>
  </si>
  <si>
    <t xml:space="preserve">Helyi önkormányzat által felhasználható központ.előirányzat </t>
  </si>
  <si>
    <t xml:space="preserve">    - belterületi földutak szilárd burkolattal való ellátása </t>
  </si>
  <si>
    <t xml:space="preserve">    - Biztos Kezdet Gyermekház pályázati díj</t>
  </si>
  <si>
    <t>Központi költségvetésből kapott működési célú tám.ért.bev.</t>
  </si>
  <si>
    <t xml:space="preserve">    - Gyermekvédelmi Lakás Alap </t>
  </si>
  <si>
    <t xml:space="preserve">    - létfenntartási támogatás</t>
  </si>
  <si>
    <t xml:space="preserve">    - iskoláztatási támogatás</t>
  </si>
  <si>
    <t xml:space="preserve">    - gyermektartásdíjak megelőlegezése</t>
  </si>
  <si>
    <t xml:space="preserve">    - rendkívüli gyermekvédelmi támogatás </t>
  </si>
  <si>
    <t>1/b. sz. melléklet összesen</t>
  </si>
  <si>
    <t>3/c. sz. melléklet</t>
  </si>
  <si>
    <t>Önkormányzati szakmai feladatokkal kapcsolatos kiadások (szoc.)</t>
  </si>
  <si>
    <t xml:space="preserve">Csökkent munkaképességüek rendszeres szoc.segélye </t>
  </si>
  <si>
    <t xml:space="preserve">Aktív korúak rendszeres szociális segélye </t>
  </si>
  <si>
    <t xml:space="preserve">Foglalkoztatást helyettesítő támogatás </t>
  </si>
  <si>
    <t xml:space="preserve">Lakásfenntartási támogatás </t>
  </si>
  <si>
    <t>Rendkívüli gyermekvédelmi támogatás</t>
  </si>
  <si>
    <t>Óvodáztatási, iskoláztatási támogatás</t>
  </si>
  <si>
    <t xml:space="preserve">Adósságcsökkentési támogatás </t>
  </si>
  <si>
    <t>Biztos Kezdet Gyermekház</t>
  </si>
  <si>
    <t>3/c. sz. melléklet összesen</t>
  </si>
  <si>
    <t>5. sz. melléklet</t>
  </si>
  <si>
    <t xml:space="preserve">Kerületi földutak szilárd burkolattal való ellátása </t>
  </si>
  <si>
    <t>5. sz. melléklet összesen</t>
  </si>
  <si>
    <t>6. sz. melléklet</t>
  </si>
  <si>
    <t>Általános tartalék</t>
  </si>
  <si>
    <t>6. sz. melléklet összesen</t>
  </si>
  <si>
    <t xml:space="preserve">I. Állami pénzeszköz átvétellel kapcs.előir.mód. </t>
  </si>
  <si>
    <t>Mindösszesen</t>
  </si>
  <si>
    <t xml:space="preserve">II. 2012. évi Zárszámadás pénzmaradvány kimutatás </t>
  </si>
  <si>
    <t xml:space="preserve">1/b melléklet </t>
  </si>
  <si>
    <t>Működési célú pénzmaradvány igénybevétele -Önkormányzat</t>
  </si>
  <si>
    <t>Felhalmozási célú pénzmaradvány igénybevétele - Önkormányzat</t>
  </si>
  <si>
    <t>Működési célú pénzmaradvány igénybevétele -Hivatal</t>
  </si>
  <si>
    <t>Felhalmozási célú pénzmaradvány igénybevétele -Hivatal</t>
  </si>
  <si>
    <t>Működési célú pénzmaradvány igénybevétele Közterületfelügyelet</t>
  </si>
  <si>
    <t>Működési célú pénzmaradvány igénybevétele -Intézmények</t>
  </si>
  <si>
    <t>1/b melléklet összesen</t>
  </si>
  <si>
    <t>1/c. melléklet</t>
  </si>
  <si>
    <t>Dologi kiadások</t>
  </si>
  <si>
    <t>2 melléklet</t>
  </si>
  <si>
    <t>Személyi juttatások</t>
  </si>
  <si>
    <t>Munkaad. terhelő jár. és szoc. hozzáj adó</t>
  </si>
  <si>
    <t>3/a melléklet</t>
  </si>
  <si>
    <t>Beruházási kiadások</t>
  </si>
  <si>
    <t>Felújítási kiadások</t>
  </si>
  <si>
    <t>3/b melléklet</t>
  </si>
  <si>
    <t>3/c melléklet</t>
  </si>
  <si>
    <t>Támogatásértékű működési kiadások</t>
  </si>
  <si>
    <t>Egyéb felhalmozási kiadások</t>
  </si>
  <si>
    <t>3/d melléklet</t>
  </si>
  <si>
    <t>4. sz. melléklet</t>
  </si>
  <si>
    <t>Kölcsön nyújtás</t>
  </si>
  <si>
    <t>Beruházási kiadás</t>
  </si>
  <si>
    <t>Felhalmozási célú tartalék</t>
  </si>
  <si>
    <t>II. 2012. évi Zárszámadás pénzmaradvány kimutatás összesen</t>
  </si>
  <si>
    <t>III. Testületi döntések</t>
  </si>
  <si>
    <t>3/a melléklet  82/2013 (IV.04.)</t>
  </si>
  <si>
    <t>Polgármesteri Hivatal</t>
  </si>
  <si>
    <t>Munkaadókat terhelő járulékok</t>
  </si>
  <si>
    <t>3/a melléklet összesen</t>
  </si>
  <si>
    <t xml:space="preserve">6. melléklet  </t>
  </si>
  <si>
    <t>6. melléklet  összesen</t>
  </si>
  <si>
    <t>III. Testületi döntések összesen</t>
  </si>
  <si>
    <t>IV. Képviselő-testületi döntések</t>
  </si>
  <si>
    <t>1/b melléklet</t>
  </si>
  <si>
    <t xml:space="preserve">Lakbér bevétel </t>
  </si>
  <si>
    <t xml:space="preserve">Helyiség bérleti díjbevétel </t>
  </si>
  <si>
    <t xml:space="preserve">Helyiség megszerzési díj </t>
  </si>
  <si>
    <t xml:space="preserve">ÁFA bevételek Önkormányzati ÁFA       </t>
  </si>
  <si>
    <t xml:space="preserve">Önkormányzat fordított ÁFA    </t>
  </si>
  <si>
    <t xml:space="preserve">JAT-tal kapcsolatos fordított ÁFA bevételek  </t>
  </si>
  <si>
    <t xml:space="preserve">Helyi adó pótlék, bírság  </t>
  </si>
  <si>
    <t xml:space="preserve">Helyi adó pótlék, bírság </t>
  </si>
  <si>
    <t>Lakbér bevétel</t>
  </si>
  <si>
    <t xml:space="preserve">Igazgatásszolgáltatási díj </t>
  </si>
  <si>
    <t>Felügyeleti jellegű díjbevétel</t>
  </si>
  <si>
    <t xml:space="preserve">Igazgatásszolgáltatási díj  </t>
  </si>
  <si>
    <t xml:space="preserve">Felügyeleti jellegű díjbevétel </t>
  </si>
  <si>
    <t xml:space="preserve">ÁFA bevétel </t>
  </si>
  <si>
    <t>Önkormányzat fordított ÁFA bevételek</t>
  </si>
  <si>
    <t xml:space="preserve">JAT-tal kapcsolatos ÁFA bevételek </t>
  </si>
  <si>
    <t>Bölcsöde építés KMOP-2009-4.5.2. Szoc. alapszolg. Infrastr.</t>
  </si>
  <si>
    <t>Belső Ferencváros kúlturális negyed fejleszt. KMOP-5.2.2.</t>
  </si>
  <si>
    <t>Varázskert Bölcsödével kapcsolatos önerő bevétel</t>
  </si>
  <si>
    <t>1/c melléklet</t>
  </si>
  <si>
    <t>Fővárosi Lakásalapba befizetés</t>
  </si>
  <si>
    <t>1/c melléklet összesen</t>
  </si>
  <si>
    <t>2.sz. melléklet</t>
  </si>
  <si>
    <t>FIÜK</t>
  </si>
  <si>
    <t>Ellátottak juttatásai</t>
  </si>
  <si>
    <t>FESZGYI</t>
  </si>
  <si>
    <t xml:space="preserve">3/a melléklet </t>
  </si>
  <si>
    <t>Polgármesteri Hivatal Igazgatási kiadásai</t>
  </si>
  <si>
    <t>Közterület-felügyelet</t>
  </si>
  <si>
    <t>3/b melléklet összesen</t>
  </si>
  <si>
    <t>Képviselők juttatásai</t>
  </si>
  <si>
    <t xml:space="preserve">Személyi juttatások </t>
  </si>
  <si>
    <t xml:space="preserve">Munkaadókat terhelő járulékok   </t>
  </si>
  <si>
    <t>Városfejlesztéssel kapcsolatos önkormányzati kiadások (FEV IX.Zrt.)</t>
  </si>
  <si>
    <t>Egészségügyi prevenció</t>
  </si>
  <si>
    <t>Iskolatej támogatása</t>
  </si>
  <si>
    <t>Méltányos közgyógyellátás, gyógyszertámogatás</t>
  </si>
  <si>
    <t>Nemzeti Önkormányzat működési kiadásai</t>
  </si>
  <si>
    <t>Katasztrófa védelemhez kapcs. "M" készletek</t>
  </si>
  <si>
    <t>3/d. sz. melléklet</t>
  </si>
  <si>
    <t>FEV IX. Zrt támogatás</t>
  </si>
  <si>
    <t xml:space="preserve">Ferencvárosi kártya támogatása  </t>
  </si>
  <si>
    <t>3/d. sz. melléklet összesen</t>
  </si>
  <si>
    <t>Belső Ferencváros  KMOP.5.2.2</t>
  </si>
  <si>
    <t>FESZGYI felújítás</t>
  </si>
  <si>
    <t>4. sz. melléklet összesen</t>
  </si>
  <si>
    <t xml:space="preserve">Személyi juttatások       </t>
  </si>
  <si>
    <t xml:space="preserve">Munkaadókat terhelő járulékok      </t>
  </si>
  <si>
    <t xml:space="preserve">Munkaadókat terhelő járulékok </t>
  </si>
  <si>
    <t xml:space="preserve">Bölcsöde építés </t>
  </si>
  <si>
    <t xml:space="preserve">JAT  </t>
  </si>
  <si>
    <t xml:space="preserve">Dologi kiadások </t>
  </si>
  <si>
    <t>4.sz. melléklet Polgármesteri Hivatal kiadásai</t>
  </si>
  <si>
    <t>5.sz. melléklet Polgármesteri Hivatal kiadásai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</si>
</sst>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i/>
      <sz val="9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sz val="9"/>
      <name val="Arial CE"/>
      <family val="0"/>
    </font>
    <font>
      <sz val="10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22" fillId="0" borderId="0" xfId="56" applyNumberFormat="1" applyFont="1" applyAlignment="1">
      <alignment horizontal="center"/>
      <protection/>
    </xf>
    <xf numFmtId="3" fontId="25" fillId="0" borderId="0" xfId="56" applyNumberFormat="1" applyFont="1" applyAlignment="1">
      <alignment horizontal="centerContinuous"/>
      <protection/>
    </xf>
    <xf numFmtId="3" fontId="17" fillId="0" borderId="0" xfId="56" applyNumberFormat="1" applyFont="1" applyAlignment="1">
      <alignment horizontal="centerContinuous"/>
      <protection/>
    </xf>
    <xf numFmtId="3" fontId="25" fillId="0" borderId="10" xfId="56" applyNumberFormat="1" applyFont="1" applyBorder="1">
      <alignment/>
      <protection/>
    </xf>
    <xf numFmtId="3" fontId="25" fillId="0" borderId="10" xfId="56" applyNumberFormat="1" applyFont="1" applyBorder="1" applyAlignment="1">
      <alignment horizontal="center"/>
      <protection/>
    </xf>
    <xf numFmtId="3" fontId="26" fillId="0" borderId="10" xfId="56" applyNumberFormat="1" applyFont="1" applyBorder="1">
      <alignment/>
      <protection/>
    </xf>
    <xf numFmtId="3" fontId="17" fillId="0" borderId="10" xfId="56" applyNumberFormat="1" applyFont="1" applyBorder="1">
      <alignment/>
      <protection/>
    </xf>
    <xf numFmtId="3" fontId="27" fillId="0" borderId="10" xfId="56" applyNumberFormat="1" applyFont="1" applyBorder="1">
      <alignment/>
      <protection/>
    </xf>
    <xf numFmtId="3" fontId="28" fillId="0" borderId="11" xfId="56" applyNumberFormat="1" applyFont="1" applyFill="1" applyBorder="1">
      <alignment/>
      <protection/>
    </xf>
    <xf numFmtId="3" fontId="29" fillId="0" borderId="10" xfId="56" applyNumberFormat="1" applyFont="1" applyBorder="1">
      <alignment/>
      <protection/>
    </xf>
    <xf numFmtId="3" fontId="17" fillId="0" borderId="10" xfId="0" applyNumberFormat="1" applyFont="1" applyBorder="1" applyAlignment="1">
      <alignment/>
    </xf>
    <xf numFmtId="0" fontId="30" fillId="0" borderId="10" xfId="57" applyFont="1" applyBorder="1" applyAlignment="1">
      <alignment/>
      <protection/>
    </xf>
    <xf numFmtId="3" fontId="29" fillId="0" borderId="10" xfId="56" applyNumberFormat="1" applyFont="1" applyFill="1" applyBorder="1">
      <alignment/>
      <protection/>
    </xf>
    <xf numFmtId="3" fontId="17" fillId="0" borderId="10" xfId="56" applyNumberFormat="1" applyFont="1" applyFill="1" applyBorder="1">
      <alignment/>
      <protection/>
    </xf>
    <xf numFmtId="3" fontId="29" fillId="0" borderId="12" xfId="56" applyNumberFormat="1" applyFont="1" applyFill="1" applyBorder="1">
      <alignment/>
      <protection/>
    </xf>
    <xf numFmtId="3" fontId="17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27" fillId="0" borderId="10" xfId="56" applyNumberFormat="1" applyFont="1" applyFill="1" applyBorder="1">
      <alignment/>
      <protection/>
    </xf>
    <xf numFmtId="3" fontId="17" fillId="0" borderId="10" xfId="56" applyNumberFormat="1" applyFont="1" applyBorder="1" applyAlignment="1">
      <alignment vertical="center"/>
      <protection/>
    </xf>
    <xf numFmtId="3" fontId="29" fillId="24" borderId="11" xfId="56" applyNumberFormat="1" applyFont="1" applyFill="1" applyBorder="1">
      <alignment/>
      <protection/>
    </xf>
    <xf numFmtId="3" fontId="25" fillId="0" borderId="11" xfId="56" applyNumberFormat="1" applyFont="1" applyBorder="1">
      <alignment/>
      <protection/>
    </xf>
    <xf numFmtId="3" fontId="25" fillId="0" borderId="10" xfId="56" applyNumberFormat="1" applyFont="1" applyBorder="1" applyAlignment="1">
      <alignment vertical="center"/>
      <protection/>
    </xf>
    <xf numFmtId="3" fontId="17" fillId="0" borderId="11" xfId="56" applyNumberFormat="1" applyFont="1" applyBorder="1">
      <alignment/>
      <protection/>
    </xf>
    <xf numFmtId="0" fontId="31" fillId="0" borderId="10" xfId="56" applyFont="1" applyFill="1" applyBorder="1" applyAlignment="1">
      <alignment horizontal="left" vertical="top"/>
      <protection/>
    </xf>
    <xf numFmtId="3" fontId="0" fillId="0" borderId="10" xfId="0" applyNumberFormat="1" applyFont="1" applyBorder="1" applyAlignment="1">
      <alignment/>
    </xf>
    <xf numFmtId="3" fontId="31" fillId="0" borderId="11" xfId="56" applyNumberFormat="1" applyFont="1" applyFill="1" applyBorder="1">
      <alignment/>
      <protection/>
    </xf>
    <xf numFmtId="3" fontId="31" fillId="0" borderId="10" xfId="56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3" fontId="17" fillId="0" borderId="10" xfId="56" applyNumberFormat="1" applyFont="1" applyFill="1" applyBorder="1" applyAlignment="1">
      <alignment vertical="center"/>
      <protection/>
    </xf>
    <xf numFmtId="0" fontId="17" fillId="0" borderId="10" xfId="56" applyFont="1" applyFill="1" applyBorder="1" applyAlignment="1">
      <alignment horizontal="left" vertical="top"/>
      <protection/>
    </xf>
    <xf numFmtId="3" fontId="26" fillId="0" borderId="10" xfId="56" applyNumberFormat="1" applyFont="1" applyFill="1" applyBorder="1" applyAlignment="1">
      <alignment vertical="center"/>
      <protection/>
    </xf>
    <xf numFmtId="3" fontId="17" fillId="0" borderId="11" xfId="56" applyNumberFormat="1" applyFont="1" applyBorder="1">
      <alignment/>
      <protection/>
    </xf>
    <xf numFmtId="3" fontId="17" fillId="0" borderId="12" xfId="56" applyNumberFormat="1" applyFont="1" applyBorder="1">
      <alignment/>
      <protection/>
    </xf>
    <xf numFmtId="3" fontId="25" fillId="0" borderId="12" xfId="56" applyNumberFormat="1" applyFont="1" applyBorder="1">
      <alignment/>
      <protection/>
    </xf>
    <xf numFmtId="3" fontId="17" fillId="0" borderId="12" xfId="56" applyNumberFormat="1" applyFont="1" applyBorder="1">
      <alignment/>
      <protection/>
    </xf>
    <xf numFmtId="3" fontId="26" fillId="0" borderId="10" xfId="56" applyNumberFormat="1" applyFont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25" fillId="0" borderId="10" xfId="56" applyNumberFormat="1" applyFont="1" applyBorder="1">
      <alignment/>
      <protection/>
    </xf>
    <xf numFmtId="3" fontId="26" fillId="0" borderId="12" xfId="56" applyNumberFormat="1" applyFont="1" applyBorder="1">
      <alignment/>
      <protection/>
    </xf>
    <xf numFmtId="3" fontId="17" fillId="0" borderId="10" xfId="57" applyNumberFormat="1" applyFont="1" applyBorder="1" applyAlignment="1">
      <alignment/>
      <protection/>
    </xf>
    <xf numFmtId="0" fontId="17" fillId="0" borderId="10" xfId="57" applyFont="1" applyBorder="1" applyAlignment="1">
      <alignment/>
      <protection/>
    </xf>
    <xf numFmtId="3" fontId="17" fillId="0" borderId="13" xfId="57" applyNumberFormat="1" applyFont="1" applyBorder="1" applyAlignment="1">
      <alignment/>
      <protection/>
    </xf>
    <xf numFmtId="0" fontId="17" fillId="0" borderId="13" xfId="57" applyFont="1" applyBorder="1" applyAlignment="1">
      <alignment/>
      <protection/>
    </xf>
    <xf numFmtId="3" fontId="30" fillId="0" borderId="13" xfId="57" applyNumberFormat="1" applyFont="1" applyBorder="1" applyAlignment="1">
      <alignment/>
      <protection/>
    </xf>
    <xf numFmtId="0" fontId="17" fillId="0" borderId="10" xfId="0" applyFont="1" applyBorder="1" applyAlignment="1">
      <alignment horizontal="left"/>
    </xf>
    <xf numFmtId="3" fontId="26" fillId="0" borderId="11" xfId="56" applyNumberFormat="1" applyFont="1" applyBorder="1">
      <alignment/>
      <protection/>
    </xf>
    <xf numFmtId="3" fontId="26" fillId="0" borderId="10" xfId="56" applyNumberFormat="1" applyFont="1" applyBorder="1" applyAlignment="1">
      <alignment vertical="center"/>
      <protection/>
    </xf>
    <xf numFmtId="3" fontId="17" fillId="0" borderId="13" xfId="56" applyNumberFormat="1" applyFont="1" applyBorder="1" applyAlignment="1">
      <alignment vertical="center"/>
      <protection/>
    </xf>
    <xf numFmtId="0" fontId="17" fillId="0" borderId="10" xfId="57" applyFont="1" applyBorder="1" applyAlignment="1">
      <alignment/>
      <protection/>
    </xf>
    <xf numFmtId="0" fontId="17" fillId="0" borderId="12" xfId="57" applyFont="1" applyBorder="1" applyAlignment="1">
      <alignment/>
      <protection/>
    </xf>
    <xf numFmtId="3" fontId="17" fillId="0" borderId="14" xfId="56" applyNumberFormat="1" applyFont="1" applyBorder="1">
      <alignment/>
      <protection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/>
    </xf>
    <xf numFmtId="3" fontId="26" fillId="0" borderId="10" xfId="56" applyNumberFormat="1" applyFont="1" applyFill="1" applyBorder="1">
      <alignment/>
      <protection/>
    </xf>
    <xf numFmtId="3" fontId="17" fillId="0" borderId="10" xfId="0" applyNumberFormat="1" applyFont="1" applyBorder="1" applyAlignment="1">
      <alignment horizontal="right"/>
    </xf>
    <xf numFmtId="3" fontId="22" fillId="0" borderId="0" xfId="56" applyNumberFormat="1" applyFont="1" applyAlignment="1">
      <alignment horizontal="center"/>
      <protection/>
    </xf>
    <xf numFmtId="0" fontId="0" fillId="0" borderId="0" xfId="0" applyAlignment="1">
      <alignment/>
    </xf>
    <xf numFmtId="3" fontId="23" fillId="0" borderId="0" xfId="56" applyNumberFormat="1" applyFont="1" applyAlignment="1">
      <alignment horizontal="center"/>
      <protection/>
    </xf>
    <xf numFmtId="0" fontId="2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06évimozgástáblák" xfId="56"/>
    <cellStyle name="Normál_2012éviköltségvetésjan19este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209"/>
  <sheetViews>
    <sheetView tabSelected="1" workbookViewId="0" topLeftCell="A170">
      <selection activeCell="D105" sqref="D105"/>
    </sheetView>
  </sheetViews>
  <sheetFormatPr defaultColWidth="9.140625" defaultRowHeight="12.75"/>
  <cols>
    <col min="1" max="1" width="5.8515625" style="0" customWidth="1"/>
    <col min="2" max="2" width="60.140625" style="0" customWidth="1"/>
    <col min="3" max="4" width="10.8515625" style="0" customWidth="1"/>
    <col min="5" max="6" width="10.140625" style="0" bestFit="1" customWidth="1"/>
    <col min="10" max="10" width="8.8515625" style="0" customWidth="1"/>
  </cols>
  <sheetData>
    <row r="1" spans="1:4" ht="15.75">
      <c r="A1" s="56" t="s">
        <v>0</v>
      </c>
      <c r="B1" s="57"/>
      <c r="C1" s="57"/>
      <c r="D1" s="57"/>
    </row>
    <row r="2" spans="1:4" ht="12.75">
      <c r="A2" s="58"/>
      <c r="B2" s="59"/>
      <c r="C2" s="59"/>
      <c r="D2" s="59"/>
    </row>
    <row r="3" spans="1:4" ht="14.25" customHeight="1">
      <c r="A3" s="2"/>
      <c r="B3" s="1"/>
      <c r="C3" s="1"/>
      <c r="D3" s="3"/>
    </row>
    <row r="4" spans="1:4" ht="15">
      <c r="A4" s="4" t="s">
        <v>1</v>
      </c>
      <c r="B4" s="4" t="s">
        <v>2</v>
      </c>
      <c r="C4" s="5" t="s">
        <v>3</v>
      </c>
      <c r="D4" s="5" t="s">
        <v>4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5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6</v>
      </c>
      <c r="B8" s="4"/>
      <c r="C8" s="6"/>
      <c r="D8" s="6"/>
    </row>
    <row r="9" spans="1:4" ht="12.75" customHeight="1">
      <c r="A9" s="7">
        <v>1122</v>
      </c>
      <c r="B9" s="7" t="s">
        <v>7</v>
      </c>
      <c r="C9" s="8">
        <f>SUM(C10:C15)</f>
        <v>100175</v>
      </c>
      <c r="D9" s="6"/>
    </row>
    <row r="10" spans="1:4" ht="12.75" customHeight="1">
      <c r="A10" s="6"/>
      <c r="B10" s="9" t="s">
        <v>8</v>
      </c>
      <c r="C10" s="10">
        <v>284</v>
      </c>
      <c r="D10" s="6"/>
    </row>
    <row r="11" spans="1:4" ht="12.75" customHeight="1">
      <c r="A11" s="6"/>
      <c r="B11" s="9" t="s">
        <v>9</v>
      </c>
      <c r="C11" s="10">
        <v>13777</v>
      </c>
      <c r="D11" s="6"/>
    </row>
    <row r="12" spans="1:4" ht="12.75" customHeight="1">
      <c r="A12" s="6"/>
      <c r="B12" s="9" t="s">
        <v>10</v>
      </c>
      <c r="C12" s="10">
        <v>5994</v>
      </c>
      <c r="D12" s="6"/>
    </row>
    <row r="13" spans="1:4" ht="12.75" customHeight="1">
      <c r="A13" s="6"/>
      <c r="B13" s="9" t="s">
        <v>11</v>
      </c>
      <c r="C13" s="10">
        <v>25993</v>
      </c>
      <c r="D13" s="6"/>
    </row>
    <row r="14" spans="1:4" ht="12.75" customHeight="1">
      <c r="A14" s="6"/>
      <c r="B14" s="9" t="s">
        <v>12</v>
      </c>
      <c r="C14" s="10">
        <v>49134</v>
      </c>
      <c r="D14" s="6"/>
    </row>
    <row r="15" spans="1:4" ht="12.75" customHeight="1">
      <c r="A15" s="6"/>
      <c r="B15" s="9" t="s">
        <v>13</v>
      </c>
      <c r="C15" s="10">
        <v>4993</v>
      </c>
      <c r="D15" s="6"/>
    </row>
    <row r="16" spans="1:4" ht="12.75" customHeight="1">
      <c r="A16" s="11">
        <v>1124</v>
      </c>
      <c r="B16" s="12" t="s">
        <v>14</v>
      </c>
      <c r="C16" s="8">
        <f>SUM(C17:C18)</f>
        <v>16666</v>
      </c>
      <c r="D16" s="8"/>
    </row>
    <row r="17" spans="1:4" ht="12.75" customHeight="1">
      <c r="A17" s="6"/>
      <c r="B17" s="9" t="s">
        <v>15</v>
      </c>
      <c r="C17" s="13">
        <v>14666</v>
      </c>
      <c r="D17" s="14"/>
    </row>
    <row r="18" spans="1:4" ht="12.75" customHeight="1">
      <c r="A18" s="6"/>
      <c r="B18" s="15" t="s">
        <v>16</v>
      </c>
      <c r="C18" s="13">
        <v>2000</v>
      </c>
      <c r="D18" s="14"/>
    </row>
    <row r="19" spans="1:4" ht="12.75" customHeight="1">
      <c r="A19" s="16">
        <v>1131</v>
      </c>
      <c r="B19" s="17" t="s">
        <v>17</v>
      </c>
      <c r="C19" s="18">
        <f>SUM(C20:C24)</f>
        <v>2098</v>
      </c>
      <c r="D19" s="6"/>
    </row>
    <row r="20" spans="1:4" ht="12.75" customHeight="1">
      <c r="A20" s="19"/>
      <c r="B20" s="9" t="s">
        <v>18</v>
      </c>
      <c r="C20" s="13">
        <v>306</v>
      </c>
      <c r="D20" s="6"/>
    </row>
    <row r="21" spans="1:4" ht="12.75" customHeight="1">
      <c r="A21" s="19"/>
      <c r="B21" s="20" t="s">
        <v>19</v>
      </c>
      <c r="C21" s="13">
        <v>305</v>
      </c>
      <c r="D21" s="6"/>
    </row>
    <row r="22" spans="1:4" ht="12.75" customHeight="1">
      <c r="A22" s="19"/>
      <c r="B22" s="10" t="s">
        <v>20</v>
      </c>
      <c r="C22" s="13">
        <v>113</v>
      </c>
      <c r="D22" s="6"/>
    </row>
    <row r="23" spans="1:4" ht="12.75" customHeight="1">
      <c r="A23" s="19"/>
      <c r="B23" s="20" t="s">
        <v>21</v>
      </c>
      <c r="C23" s="13">
        <v>1123</v>
      </c>
      <c r="D23" s="6"/>
    </row>
    <row r="24" spans="1:4" ht="12.75" customHeight="1">
      <c r="A24" s="19"/>
      <c r="B24" s="9" t="s">
        <v>22</v>
      </c>
      <c r="C24" s="13">
        <v>251</v>
      </c>
      <c r="D24" s="6"/>
    </row>
    <row r="25" spans="1:4" ht="12.75" customHeight="1">
      <c r="A25" s="6" t="s">
        <v>23</v>
      </c>
      <c r="B25" s="4"/>
      <c r="C25" s="6">
        <f>C9+C16+C19</f>
        <v>118939</v>
      </c>
      <c r="D25" s="6"/>
    </row>
    <row r="26" spans="1:4" ht="12.75" customHeight="1">
      <c r="A26" s="6"/>
      <c r="B26" s="4"/>
      <c r="C26" s="6"/>
      <c r="D26" s="6"/>
    </row>
    <row r="27" spans="1:4" ht="12.75" customHeight="1">
      <c r="A27" s="6" t="s">
        <v>24</v>
      </c>
      <c r="B27" s="21"/>
      <c r="C27" s="4"/>
      <c r="D27" s="22"/>
    </row>
    <row r="28" spans="1:4" ht="12.75" customHeight="1">
      <c r="A28" s="7">
        <v>3201</v>
      </c>
      <c r="B28" s="23" t="s">
        <v>25</v>
      </c>
      <c r="C28" s="4"/>
      <c r="D28" s="19">
        <v>344</v>
      </c>
    </row>
    <row r="29" spans="1:4" ht="12.75" customHeight="1">
      <c r="A29" s="16">
        <v>3303</v>
      </c>
      <c r="B29" s="24" t="s">
        <v>26</v>
      </c>
      <c r="C29" s="7"/>
      <c r="D29" s="25">
        <v>18688</v>
      </c>
    </row>
    <row r="30" spans="1:4" ht="12.75" customHeight="1">
      <c r="A30" s="16">
        <v>3304</v>
      </c>
      <c r="B30" s="24" t="s">
        <v>27</v>
      </c>
      <c r="C30" s="7"/>
      <c r="D30" s="25">
        <v>7305</v>
      </c>
    </row>
    <row r="31" spans="1:4" ht="12.75" customHeight="1">
      <c r="A31" s="16">
        <v>3308</v>
      </c>
      <c r="B31" s="26" t="s">
        <v>28</v>
      </c>
      <c r="C31" s="7"/>
      <c r="D31" s="25">
        <v>49134</v>
      </c>
    </row>
    <row r="32" spans="1:4" ht="12.75" customHeight="1">
      <c r="A32" s="16">
        <v>3309</v>
      </c>
      <c r="B32" s="24" t="s">
        <v>29</v>
      </c>
      <c r="C32" s="7"/>
      <c r="D32" s="25">
        <v>14733</v>
      </c>
    </row>
    <row r="33" spans="1:5" ht="12.75" customHeight="1">
      <c r="A33" s="27">
        <v>3315</v>
      </c>
      <c r="B33" s="26" t="s">
        <v>30</v>
      </c>
      <c r="C33" s="7"/>
      <c r="D33" s="14">
        <v>251</v>
      </c>
      <c r="E33" s="28"/>
    </row>
    <row r="34" spans="1:4" ht="12.75" customHeight="1">
      <c r="A34" s="27">
        <v>3316</v>
      </c>
      <c r="B34" s="14" t="s">
        <v>31</v>
      </c>
      <c r="C34" s="7"/>
      <c r="D34" s="14">
        <v>113</v>
      </c>
    </row>
    <row r="35" spans="1:4" ht="12.75" customHeight="1">
      <c r="A35" s="16">
        <v>3318</v>
      </c>
      <c r="B35" s="24" t="s">
        <v>32</v>
      </c>
      <c r="C35" s="7"/>
      <c r="D35" s="29">
        <v>5038</v>
      </c>
    </row>
    <row r="36" spans="1:4" ht="12.75" customHeight="1">
      <c r="A36" s="27">
        <v>3359</v>
      </c>
      <c r="B36" s="26" t="s">
        <v>33</v>
      </c>
      <c r="C36" s="7"/>
      <c r="D36" s="14">
        <v>2000</v>
      </c>
    </row>
    <row r="37" spans="1:4" ht="12.75" customHeight="1">
      <c r="A37" s="6" t="s">
        <v>34</v>
      </c>
      <c r="B37" s="30"/>
      <c r="C37" s="31"/>
      <c r="D37" s="31">
        <f>SUM(D28:D36)</f>
        <v>97606</v>
      </c>
    </row>
    <row r="38" spans="1:4" ht="12.75" customHeight="1">
      <c r="A38" s="6"/>
      <c r="B38" s="30"/>
      <c r="C38" s="31"/>
      <c r="D38" s="31"/>
    </row>
    <row r="39" spans="1:4" ht="12.75" customHeight="1">
      <c r="A39" s="6" t="s">
        <v>35</v>
      </c>
      <c r="B39" s="32"/>
      <c r="C39" s="6"/>
      <c r="D39" s="6"/>
    </row>
    <row r="40" spans="1:4" ht="12.75" customHeight="1">
      <c r="A40" s="7">
        <v>5011</v>
      </c>
      <c r="B40" s="33" t="s">
        <v>36</v>
      </c>
      <c r="C40" s="6"/>
      <c r="D40" s="7">
        <v>14666</v>
      </c>
    </row>
    <row r="41" spans="1:4" ht="12.75" customHeight="1">
      <c r="A41" s="6" t="s">
        <v>37</v>
      </c>
      <c r="B41" s="33"/>
      <c r="C41" s="6"/>
      <c r="D41" s="6">
        <f>SUM(D40)</f>
        <v>14666</v>
      </c>
    </row>
    <row r="42" spans="1:4" ht="12.75" customHeight="1">
      <c r="A42" s="6"/>
      <c r="B42" s="33"/>
      <c r="C42" s="6"/>
      <c r="D42" s="6"/>
    </row>
    <row r="43" spans="1:4" ht="12.75" customHeight="1">
      <c r="A43" s="6" t="s">
        <v>38</v>
      </c>
      <c r="B43" s="34"/>
      <c r="C43" s="6"/>
      <c r="D43" s="6"/>
    </row>
    <row r="44" spans="1:4" ht="12.75" customHeight="1">
      <c r="A44" s="7">
        <v>6001</v>
      </c>
      <c r="B44" s="35" t="s">
        <v>39</v>
      </c>
      <c r="C44" s="7"/>
      <c r="D44" s="7">
        <v>6667</v>
      </c>
    </row>
    <row r="45" spans="1:4" ht="12.75" customHeight="1">
      <c r="A45" s="6" t="s">
        <v>40</v>
      </c>
      <c r="B45" s="35"/>
      <c r="C45" s="7"/>
      <c r="D45" s="36">
        <f>SUM(D44)</f>
        <v>6667</v>
      </c>
    </row>
    <row r="46" spans="1:4" ht="12.75" customHeight="1">
      <c r="A46" s="4"/>
      <c r="B46" s="34"/>
      <c r="C46" s="6"/>
      <c r="D46" s="6"/>
    </row>
    <row r="47" spans="1:4" ht="12.75" customHeight="1">
      <c r="A47" s="22" t="s">
        <v>41</v>
      </c>
      <c r="B47" s="4"/>
      <c r="C47" s="6">
        <f>SUM(C25)</f>
        <v>118939</v>
      </c>
      <c r="D47" s="37">
        <f>D37+D41+D45</f>
        <v>118939</v>
      </c>
    </row>
    <row r="48" spans="1:4" ht="12.75" customHeight="1">
      <c r="A48" s="22"/>
      <c r="B48" s="34"/>
      <c r="C48" s="6"/>
      <c r="D48" s="37"/>
    </row>
    <row r="49" spans="1:4" ht="15">
      <c r="A49" s="38" t="s">
        <v>42</v>
      </c>
      <c r="B49" s="35"/>
      <c r="C49" s="36">
        <f>C47</f>
        <v>118939</v>
      </c>
      <c r="D49" s="36">
        <f>D47</f>
        <v>118939</v>
      </c>
    </row>
    <row r="50" spans="1:4" ht="12.75" customHeight="1">
      <c r="A50" s="22"/>
      <c r="B50" s="34"/>
      <c r="C50" s="6"/>
      <c r="D50" s="37"/>
    </row>
    <row r="51" spans="1:4" ht="12.75" customHeight="1">
      <c r="A51" s="38" t="s">
        <v>43</v>
      </c>
      <c r="B51" s="34"/>
      <c r="C51" s="6"/>
      <c r="D51" s="37"/>
    </row>
    <row r="52" spans="1:4" ht="12.75" customHeight="1">
      <c r="A52" s="22"/>
      <c r="B52" s="34"/>
      <c r="C52" s="6"/>
      <c r="D52" s="37"/>
    </row>
    <row r="53" spans="1:4" ht="12.75" customHeight="1">
      <c r="A53" s="39" t="s">
        <v>44</v>
      </c>
      <c r="B53" s="35"/>
      <c r="C53" s="6"/>
      <c r="D53" s="37"/>
    </row>
    <row r="54" spans="1:4" ht="12.75" customHeight="1">
      <c r="A54" s="7">
        <v>1136</v>
      </c>
      <c r="B54" s="12" t="s">
        <v>45</v>
      </c>
      <c r="C54" s="7">
        <v>342158</v>
      </c>
      <c r="D54" s="37"/>
    </row>
    <row r="55" spans="1:4" ht="12.75" customHeight="1">
      <c r="A55" s="7">
        <v>1192</v>
      </c>
      <c r="B55" s="12" t="s">
        <v>46</v>
      </c>
      <c r="C55" s="7">
        <v>925715</v>
      </c>
      <c r="D55" s="37"/>
    </row>
    <row r="56" spans="1:4" ht="12.75" customHeight="1">
      <c r="A56" s="40">
        <v>1276</v>
      </c>
      <c r="B56" s="41" t="s">
        <v>47</v>
      </c>
      <c r="C56" s="7">
        <v>84833</v>
      </c>
      <c r="D56" s="37"/>
    </row>
    <row r="57" spans="1:4" ht="12.75" customHeight="1">
      <c r="A57" s="42">
        <v>1281</v>
      </c>
      <c r="B57" s="41" t="s">
        <v>48</v>
      </c>
      <c r="C57" s="7">
        <v>78054</v>
      </c>
      <c r="D57" s="37"/>
    </row>
    <row r="58" spans="1:4" ht="12.75" customHeight="1">
      <c r="A58" s="42">
        <v>1312</v>
      </c>
      <c r="B58" s="43" t="s">
        <v>49</v>
      </c>
      <c r="C58" s="7">
        <v>3249</v>
      </c>
      <c r="D58" s="37"/>
    </row>
    <row r="59" spans="1:4" ht="12.75" customHeight="1">
      <c r="A59" s="44">
        <v>1441</v>
      </c>
      <c r="B59" s="12" t="s">
        <v>50</v>
      </c>
      <c r="C59" s="7">
        <v>76362</v>
      </c>
      <c r="D59" s="37"/>
    </row>
    <row r="60" spans="1:4" ht="12.75" customHeight="1">
      <c r="A60" s="39" t="s">
        <v>51</v>
      </c>
      <c r="B60" s="35"/>
      <c r="C60" s="6">
        <f>SUM(C54:C59)</f>
        <v>1510371</v>
      </c>
      <c r="D60" s="37"/>
    </row>
    <row r="61" spans="1:4" ht="12.75" customHeight="1">
      <c r="A61" s="38"/>
      <c r="B61" s="35"/>
      <c r="C61" s="6"/>
      <c r="D61" s="37"/>
    </row>
    <row r="62" spans="1:4" ht="12.75" customHeight="1">
      <c r="A62" s="38"/>
      <c r="B62" s="39" t="s">
        <v>52</v>
      </c>
      <c r="C62" s="6"/>
      <c r="D62" s="37">
        <f>SUM(D63)</f>
        <v>30813</v>
      </c>
    </row>
    <row r="63" spans="1:4" ht="12.75" customHeight="1">
      <c r="A63" s="38"/>
      <c r="B63" s="35" t="s">
        <v>53</v>
      </c>
      <c r="C63" s="6"/>
      <c r="D63" s="14">
        <v>30813</v>
      </c>
    </row>
    <row r="64" spans="1:4" ht="12.75" customHeight="1">
      <c r="A64" s="38"/>
      <c r="B64" s="39" t="s">
        <v>54</v>
      </c>
      <c r="C64" s="6"/>
      <c r="D64" s="37">
        <f>SUM(D65:D67)</f>
        <v>138528</v>
      </c>
    </row>
    <row r="65" spans="1:4" ht="12.75" customHeight="1">
      <c r="A65" s="38"/>
      <c r="B65" s="35" t="s">
        <v>55</v>
      </c>
      <c r="C65" s="6"/>
      <c r="D65" s="14">
        <v>29403</v>
      </c>
    </row>
    <row r="66" spans="1:4" ht="12.75" customHeight="1">
      <c r="A66" s="38"/>
      <c r="B66" s="45" t="s">
        <v>56</v>
      </c>
      <c r="C66" s="6"/>
      <c r="D66" s="14">
        <v>2773</v>
      </c>
    </row>
    <row r="67" spans="1:4" ht="12.75" customHeight="1">
      <c r="A67" s="38"/>
      <c r="B67" s="35" t="s">
        <v>131</v>
      </c>
      <c r="C67" s="6"/>
      <c r="D67" s="14">
        <v>106352</v>
      </c>
    </row>
    <row r="68" spans="1:4" ht="12.75" customHeight="1">
      <c r="A68" s="38"/>
      <c r="B68" s="39" t="s">
        <v>57</v>
      </c>
      <c r="C68" s="6"/>
      <c r="D68" s="37">
        <f>SUM(D69:D73)</f>
        <v>100689</v>
      </c>
    </row>
    <row r="69" spans="1:4" ht="12.75" customHeight="1">
      <c r="A69" s="38"/>
      <c r="B69" s="35" t="s">
        <v>55</v>
      </c>
      <c r="C69" s="6"/>
      <c r="D69" s="14">
        <v>26772</v>
      </c>
    </row>
    <row r="70" spans="1:4" ht="12.75" customHeight="1">
      <c r="A70" s="38"/>
      <c r="B70" s="45" t="s">
        <v>56</v>
      </c>
      <c r="C70" s="6"/>
      <c r="D70" s="14">
        <v>23555</v>
      </c>
    </row>
    <row r="71" spans="1:4" ht="12.75" customHeight="1">
      <c r="A71" s="38"/>
      <c r="B71" s="35" t="s">
        <v>53</v>
      </c>
      <c r="C71" s="6"/>
      <c r="D71" s="14">
        <v>33363</v>
      </c>
    </row>
    <row r="72" spans="1:4" ht="12.75" customHeight="1">
      <c r="A72" s="38"/>
      <c r="B72" s="35" t="s">
        <v>58</v>
      </c>
      <c r="C72" s="6"/>
      <c r="D72" s="14">
        <v>9857</v>
      </c>
    </row>
    <row r="73" spans="1:4" ht="12.75" customHeight="1">
      <c r="A73" s="38"/>
      <c r="B73" s="35" t="s">
        <v>59</v>
      </c>
      <c r="C73" s="6"/>
      <c r="D73" s="14">
        <v>7142</v>
      </c>
    </row>
    <row r="74" spans="1:4" ht="12.75" customHeight="1">
      <c r="A74" s="38"/>
      <c r="B74" s="39" t="s">
        <v>132</v>
      </c>
      <c r="C74" s="6"/>
      <c r="D74" s="54">
        <f>SUM(D75:D76)</f>
        <v>38068</v>
      </c>
    </row>
    <row r="75" spans="1:4" ht="12.75" customHeight="1">
      <c r="A75" s="38"/>
      <c r="B75" s="35" t="s">
        <v>53</v>
      </c>
      <c r="C75" s="6"/>
      <c r="D75" s="14">
        <v>1143</v>
      </c>
    </row>
    <row r="76" spans="1:4" ht="12.75" customHeight="1">
      <c r="A76" s="38"/>
      <c r="B76" s="35" t="s">
        <v>59</v>
      </c>
      <c r="C76" s="6"/>
      <c r="D76" s="14">
        <v>36925</v>
      </c>
    </row>
    <row r="77" spans="1:4" ht="12.75" customHeight="1">
      <c r="A77" s="38"/>
      <c r="B77" s="39" t="s">
        <v>133</v>
      </c>
      <c r="C77" s="6"/>
      <c r="D77" s="54">
        <f>SUM(D78)</f>
        <v>24130</v>
      </c>
    </row>
    <row r="78" spans="1:4" ht="12.75" customHeight="1">
      <c r="A78" s="38"/>
      <c r="B78" s="35" t="s">
        <v>58</v>
      </c>
      <c r="C78" s="6"/>
      <c r="D78" s="14">
        <v>24130</v>
      </c>
    </row>
    <row r="79" spans="1:4" ht="12.75" customHeight="1">
      <c r="A79" s="38"/>
      <c r="B79" s="46" t="s">
        <v>60</v>
      </c>
      <c r="C79" s="6"/>
      <c r="D79" s="37">
        <f>SUM(D80:D82)</f>
        <v>3249</v>
      </c>
    </row>
    <row r="80" spans="1:4" ht="12.75" customHeight="1">
      <c r="A80" s="38"/>
      <c r="B80" s="35" t="s">
        <v>55</v>
      </c>
      <c r="C80" s="6"/>
      <c r="D80" s="14">
        <v>361</v>
      </c>
    </row>
    <row r="81" spans="1:4" ht="12.75" customHeight="1">
      <c r="A81" s="38"/>
      <c r="B81" s="35" t="s">
        <v>56</v>
      </c>
      <c r="C81" s="6"/>
      <c r="D81" s="14">
        <v>676</v>
      </c>
    </row>
    <row r="82" spans="1:4" ht="12.75" customHeight="1">
      <c r="A82" s="38"/>
      <c r="B82" s="35" t="s">
        <v>53</v>
      </c>
      <c r="C82" s="6"/>
      <c r="D82" s="14">
        <v>2212</v>
      </c>
    </row>
    <row r="83" spans="1:4" ht="12.75" customHeight="1">
      <c r="A83" s="38"/>
      <c r="B83" s="39" t="s">
        <v>61</v>
      </c>
      <c r="C83" s="6"/>
      <c r="D83" s="37">
        <f>SUM(D84:D89)</f>
        <v>340877</v>
      </c>
    </row>
    <row r="84" spans="1:4" ht="12.75" customHeight="1">
      <c r="A84" s="38"/>
      <c r="B84" s="35" t="s">
        <v>55</v>
      </c>
      <c r="C84" s="6"/>
      <c r="D84" s="14">
        <v>25407</v>
      </c>
    </row>
    <row r="85" spans="1:4" ht="12.75" customHeight="1">
      <c r="A85" s="38"/>
      <c r="B85" s="35" t="s">
        <v>56</v>
      </c>
      <c r="C85" s="6"/>
      <c r="D85" s="14">
        <v>1929</v>
      </c>
    </row>
    <row r="86" spans="1:4" ht="12.75" customHeight="1">
      <c r="A86" s="38"/>
      <c r="B86" s="35" t="s">
        <v>53</v>
      </c>
      <c r="C86" s="6"/>
      <c r="D86" s="14">
        <v>129555</v>
      </c>
    </row>
    <row r="87" spans="1:4" ht="12.75" customHeight="1">
      <c r="A87" s="38"/>
      <c r="B87" s="35" t="s">
        <v>62</v>
      </c>
      <c r="C87" s="6"/>
      <c r="D87" s="14">
        <v>3700</v>
      </c>
    </row>
    <row r="88" spans="1:4" ht="12.75" customHeight="1">
      <c r="A88" s="38"/>
      <c r="B88" s="35" t="s">
        <v>63</v>
      </c>
      <c r="C88" s="6"/>
      <c r="D88" s="14">
        <v>100000</v>
      </c>
    </row>
    <row r="89" spans="1:4" ht="12.75" customHeight="1">
      <c r="A89" s="38"/>
      <c r="B89" s="35" t="s">
        <v>58</v>
      </c>
      <c r="C89" s="6"/>
      <c r="D89" s="14">
        <v>80286</v>
      </c>
    </row>
    <row r="90" spans="1:4" ht="12.75" customHeight="1">
      <c r="A90" s="38"/>
      <c r="B90" s="39" t="s">
        <v>64</v>
      </c>
      <c r="C90" s="6"/>
      <c r="D90" s="37">
        <f>SUM(D91:D92)</f>
        <v>5836</v>
      </c>
    </row>
    <row r="91" spans="1:4" ht="12.75" customHeight="1">
      <c r="A91" s="38"/>
      <c r="B91" s="35" t="s">
        <v>62</v>
      </c>
      <c r="C91" s="6"/>
      <c r="D91" s="14">
        <v>5000</v>
      </c>
    </row>
    <row r="92" spans="1:4" ht="12.75" customHeight="1">
      <c r="A92" s="38"/>
      <c r="B92" s="35" t="s">
        <v>63</v>
      </c>
      <c r="C92" s="6"/>
      <c r="D92" s="14">
        <v>836</v>
      </c>
    </row>
    <row r="93" spans="1:4" ht="12.75" customHeight="1">
      <c r="A93" s="38"/>
      <c r="B93" s="46" t="s">
        <v>65</v>
      </c>
      <c r="C93" s="6"/>
      <c r="D93" s="37">
        <f>SUM(D94:D99)</f>
        <v>458669</v>
      </c>
    </row>
    <row r="94" spans="1:4" ht="12.75" customHeight="1">
      <c r="A94" s="38"/>
      <c r="B94" s="35" t="s">
        <v>55</v>
      </c>
      <c r="C94" s="6"/>
      <c r="D94" s="14">
        <v>472</v>
      </c>
    </row>
    <row r="95" spans="1:4" ht="12.75" customHeight="1">
      <c r="A95" s="38"/>
      <c r="B95" s="35" t="s">
        <v>56</v>
      </c>
      <c r="C95" s="6"/>
      <c r="D95" s="14">
        <v>128</v>
      </c>
    </row>
    <row r="96" spans="1:4" ht="12.75" customHeight="1">
      <c r="A96" s="38"/>
      <c r="B96" s="35" t="s">
        <v>53</v>
      </c>
      <c r="C96" s="6"/>
      <c r="D96" s="14">
        <v>77085</v>
      </c>
    </row>
    <row r="97" spans="1:4" ht="12.75" customHeight="1">
      <c r="A97" s="38"/>
      <c r="B97" s="35" t="s">
        <v>59</v>
      </c>
      <c r="C97" s="6"/>
      <c r="D97" s="14">
        <v>279183</v>
      </c>
    </row>
    <row r="98" spans="1:4" ht="12.75" customHeight="1">
      <c r="A98" s="38"/>
      <c r="B98" s="35" t="s">
        <v>63</v>
      </c>
      <c r="C98" s="6"/>
      <c r="D98" s="14">
        <v>96125</v>
      </c>
    </row>
    <row r="99" spans="1:4" ht="12.75" customHeight="1">
      <c r="A99" s="38"/>
      <c r="B99" s="35" t="s">
        <v>66</v>
      </c>
      <c r="C99" s="6"/>
      <c r="D99" s="14">
        <v>5676</v>
      </c>
    </row>
    <row r="100" spans="1:4" ht="12.75" customHeight="1">
      <c r="A100" s="38"/>
      <c r="B100" s="46" t="s">
        <v>35</v>
      </c>
      <c r="C100" s="6"/>
      <c r="D100" s="37">
        <f>SUM(D101)</f>
        <v>363468</v>
      </c>
    </row>
    <row r="101" spans="1:4" ht="12.75" customHeight="1">
      <c r="A101" s="38"/>
      <c r="B101" s="35" t="s">
        <v>67</v>
      </c>
      <c r="C101" s="6"/>
      <c r="D101" s="14">
        <v>363468</v>
      </c>
    </row>
    <row r="102" spans="1:4" ht="12.75" customHeight="1">
      <c r="A102" s="38"/>
      <c r="B102" s="39" t="s">
        <v>38</v>
      </c>
      <c r="C102" s="6"/>
      <c r="D102" s="37">
        <f>SUM(D103)</f>
        <v>6044</v>
      </c>
    </row>
    <row r="103" spans="1:4" ht="12.75" customHeight="1">
      <c r="A103" s="38"/>
      <c r="B103" s="35" t="s">
        <v>68</v>
      </c>
      <c r="C103" s="6"/>
      <c r="D103" s="14">
        <v>6044</v>
      </c>
    </row>
    <row r="104" spans="1:4" ht="12.75" customHeight="1">
      <c r="A104" s="39" t="s">
        <v>42</v>
      </c>
      <c r="B104" s="39"/>
      <c r="C104" s="6"/>
      <c r="D104" s="37">
        <f>SUM(D83+D90+D93+D100+D102+D62+D79+D68+D64+D74+D77)</f>
        <v>1510371</v>
      </c>
    </row>
    <row r="105" spans="1:4" ht="12.75" customHeight="1">
      <c r="A105" s="22"/>
      <c r="B105" s="34"/>
      <c r="C105" s="6"/>
      <c r="D105" s="37"/>
    </row>
    <row r="106" spans="1:4" ht="12.75" customHeight="1">
      <c r="A106" s="38" t="s">
        <v>69</v>
      </c>
      <c r="B106" s="34"/>
      <c r="C106" s="6">
        <f>SUM(C60)</f>
        <v>1510371</v>
      </c>
      <c r="D106" s="37">
        <f>SUM(D104)</f>
        <v>1510371</v>
      </c>
    </row>
    <row r="107" spans="1:4" ht="12.75" customHeight="1">
      <c r="A107" s="22"/>
      <c r="B107" s="34"/>
      <c r="C107" s="6"/>
      <c r="D107" s="37"/>
    </row>
    <row r="108" spans="1:4" ht="12.75" customHeight="1">
      <c r="A108" s="22" t="s">
        <v>70</v>
      </c>
      <c r="B108" s="34"/>
      <c r="C108" s="6"/>
      <c r="D108" s="37"/>
    </row>
    <row r="109" spans="1:4" ht="12.75" customHeight="1">
      <c r="A109" s="22"/>
      <c r="B109" s="34"/>
      <c r="C109" s="6"/>
      <c r="D109" s="37"/>
    </row>
    <row r="110" spans="1:4" ht="12.75" customHeight="1">
      <c r="A110" s="47" t="s">
        <v>71</v>
      </c>
      <c r="B110" s="34"/>
      <c r="C110" s="6"/>
      <c r="D110" s="37"/>
    </row>
    <row r="111" spans="1:4" ht="12.75" customHeight="1">
      <c r="A111" s="19">
        <v>3021</v>
      </c>
      <c r="B111" s="35" t="s">
        <v>72</v>
      </c>
      <c r="C111" s="6"/>
      <c r="D111" s="37"/>
    </row>
    <row r="112" spans="1:4" ht="12.75" customHeight="1">
      <c r="A112" s="47"/>
      <c r="B112" s="35" t="s">
        <v>55</v>
      </c>
      <c r="C112" s="6"/>
      <c r="D112" s="14">
        <v>11954</v>
      </c>
    </row>
    <row r="113" spans="1:4" ht="12.75" customHeight="1">
      <c r="A113" s="47"/>
      <c r="B113" s="35" t="s">
        <v>73</v>
      </c>
      <c r="C113" s="6"/>
      <c r="D113" s="14">
        <v>3333</v>
      </c>
    </row>
    <row r="114" spans="1:4" ht="12.75" customHeight="1">
      <c r="A114" s="47"/>
      <c r="B114" s="35" t="s">
        <v>53</v>
      </c>
      <c r="C114" s="6"/>
      <c r="D114" s="14">
        <v>44</v>
      </c>
    </row>
    <row r="115" spans="1:4" ht="12.75" customHeight="1">
      <c r="A115" s="47" t="s">
        <v>74</v>
      </c>
      <c r="B115" s="35"/>
      <c r="C115" s="6"/>
      <c r="D115" s="37">
        <f>SUM(D112:D114)</f>
        <v>15331</v>
      </c>
    </row>
    <row r="116" spans="1:4" ht="12.75" customHeight="1">
      <c r="A116" s="47"/>
      <c r="B116" s="35"/>
      <c r="C116" s="6"/>
      <c r="D116" s="37"/>
    </row>
    <row r="117" spans="1:4" ht="12.75" customHeight="1">
      <c r="A117" s="47" t="s">
        <v>75</v>
      </c>
      <c r="B117" s="35"/>
      <c r="C117" s="6"/>
      <c r="D117" s="37"/>
    </row>
    <row r="118" spans="1:4" ht="12.75" customHeight="1">
      <c r="A118" s="19">
        <v>6001</v>
      </c>
      <c r="B118" s="35" t="s">
        <v>39</v>
      </c>
      <c r="C118" s="6"/>
      <c r="D118" s="14">
        <v>-15331</v>
      </c>
    </row>
    <row r="119" spans="1:4" ht="12.75" customHeight="1">
      <c r="A119" s="47" t="s">
        <v>76</v>
      </c>
      <c r="B119" s="35"/>
      <c r="C119" s="6"/>
      <c r="D119" s="37">
        <f>SUM(D118)</f>
        <v>-15331</v>
      </c>
    </row>
    <row r="120" spans="1:4" ht="12.75" customHeight="1">
      <c r="A120" s="47"/>
      <c r="B120" s="35"/>
      <c r="C120" s="6"/>
      <c r="D120" s="37"/>
    </row>
    <row r="121" spans="1:4" ht="12.75" customHeight="1">
      <c r="A121" s="22" t="s">
        <v>77</v>
      </c>
      <c r="B121" s="35"/>
      <c r="C121" s="6"/>
      <c r="D121" s="37">
        <f>SUM(D115+D119)</f>
        <v>0</v>
      </c>
    </row>
    <row r="122" spans="1:4" ht="12.75" customHeight="1">
      <c r="A122" s="47"/>
      <c r="B122" s="35"/>
      <c r="C122" s="6"/>
      <c r="D122" s="37"/>
    </row>
    <row r="123" spans="1:4" ht="12.75" customHeight="1">
      <c r="A123" s="22" t="s">
        <v>78</v>
      </c>
      <c r="B123" s="35"/>
      <c r="C123" s="6"/>
      <c r="D123" s="37"/>
    </row>
    <row r="124" spans="1:4" ht="12.75" customHeight="1">
      <c r="A124" s="22"/>
      <c r="B124" s="34"/>
      <c r="C124" s="6"/>
      <c r="D124" s="37"/>
    </row>
    <row r="125" spans="1:4" ht="12.75" customHeight="1">
      <c r="A125" s="47" t="s">
        <v>79</v>
      </c>
      <c r="B125" s="34"/>
      <c r="C125" s="6"/>
      <c r="D125" s="37"/>
    </row>
    <row r="126" spans="1:4" ht="12.75" customHeight="1">
      <c r="A126" s="48">
        <v>1032</v>
      </c>
      <c r="B126" s="35" t="s">
        <v>80</v>
      </c>
      <c r="C126" s="7">
        <v>380000</v>
      </c>
      <c r="D126" s="37"/>
    </row>
    <row r="127" spans="1:4" ht="12.75" customHeight="1">
      <c r="A127" s="48">
        <v>1033</v>
      </c>
      <c r="B127" s="35" t="s">
        <v>81</v>
      </c>
      <c r="C127" s="7">
        <v>380000</v>
      </c>
      <c r="D127" s="37"/>
    </row>
    <row r="128" spans="1:4" ht="12.75" customHeight="1">
      <c r="A128" s="48">
        <v>1035</v>
      </c>
      <c r="B128" s="35" t="s">
        <v>82</v>
      </c>
      <c r="C128" s="7">
        <v>5000</v>
      </c>
      <c r="D128" s="37"/>
    </row>
    <row r="129" spans="1:4" ht="12.75" customHeight="1">
      <c r="A129" s="48">
        <v>1041</v>
      </c>
      <c r="B129" s="35" t="s">
        <v>83</v>
      </c>
      <c r="C129" s="7">
        <v>4067</v>
      </c>
      <c r="D129" s="37"/>
    </row>
    <row r="130" spans="1:4" ht="12.75" customHeight="1">
      <c r="A130" s="48">
        <v>1042</v>
      </c>
      <c r="B130" s="35" t="s">
        <v>84</v>
      </c>
      <c r="C130" s="7">
        <v>248740</v>
      </c>
      <c r="D130" s="37"/>
    </row>
    <row r="131" spans="1:4" ht="12.75" customHeight="1">
      <c r="A131" s="48">
        <v>1046</v>
      </c>
      <c r="B131" s="35" t="s">
        <v>85</v>
      </c>
      <c r="C131" s="7">
        <v>184665</v>
      </c>
      <c r="D131" s="37"/>
    </row>
    <row r="132" spans="1:4" ht="12.75" customHeight="1">
      <c r="A132" s="48">
        <v>1064</v>
      </c>
      <c r="B132" s="35" t="s">
        <v>86</v>
      </c>
      <c r="C132" s="7">
        <v>-20000</v>
      </c>
      <c r="D132" s="37"/>
    </row>
    <row r="133" spans="1:4" ht="12.75" customHeight="1">
      <c r="A133" s="48">
        <v>1068</v>
      </c>
      <c r="B133" s="35" t="s">
        <v>87</v>
      </c>
      <c r="C133" s="7">
        <v>20000</v>
      </c>
      <c r="D133" s="37"/>
    </row>
    <row r="134" spans="1:4" ht="12.75" customHeight="1">
      <c r="A134" s="48">
        <v>1081</v>
      </c>
      <c r="B134" s="35" t="s">
        <v>88</v>
      </c>
      <c r="C134" s="7">
        <v>-380000</v>
      </c>
      <c r="D134" s="37"/>
    </row>
    <row r="135" spans="1:4" ht="12.75" customHeight="1">
      <c r="A135" s="48">
        <v>1082</v>
      </c>
      <c r="B135" s="35" t="s">
        <v>81</v>
      </c>
      <c r="C135" s="7">
        <v>-380000</v>
      </c>
      <c r="D135" s="37"/>
    </row>
    <row r="136" spans="1:4" ht="12.75" customHeight="1">
      <c r="A136" s="48">
        <v>1084</v>
      </c>
      <c r="B136" s="35" t="s">
        <v>82</v>
      </c>
      <c r="C136" s="7">
        <v>-5000</v>
      </c>
      <c r="D136" s="37"/>
    </row>
    <row r="137" spans="1:4" ht="12.75" customHeight="1">
      <c r="A137" s="48">
        <v>1093</v>
      </c>
      <c r="B137" s="35" t="s">
        <v>89</v>
      </c>
      <c r="C137" s="7">
        <v>-4000</v>
      </c>
      <c r="D137" s="37"/>
    </row>
    <row r="138" spans="1:4" ht="12.75" customHeight="1">
      <c r="A138" s="48">
        <v>1094</v>
      </c>
      <c r="B138" s="35" t="s">
        <v>90</v>
      </c>
      <c r="C138" s="7">
        <v>-200</v>
      </c>
      <c r="D138" s="37"/>
    </row>
    <row r="139" spans="1:4" ht="12.75" customHeight="1">
      <c r="A139" s="48">
        <v>1115</v>
      </c>
      <c r="B139" s="35" t="s">
        <v>91</v>
      </c>
      <c r="C139" s="7">
        <v>4000</v>
      </c>
      <c r="D139" s="37"/>
    </row>
    <row r="140" spans="1:4" ht="12.75" customHeight="1">
      <c r="A140" s="48">
        <v>1116</v>
      </c>
      <c r="B140" s="35" t="s">
        <v>92</v>
      </c>
      <c r="C140" s="7">
        <v>200</v>
      </c>
      <c r="D140" s="37"/>
    </row>
    <row r="141" spans="1:4" ht="12.75" customHeight="1">
      <c r="A141" s="48">
        <v>1154</v>
      </c>
      <c r="B141" s="35" t="s">
        <v>93</v>
      </c>
      <c r="C141" s="7">
        <v>-4067</v>
      </c>
      <c r="D141" s="37"/>
    </row>
    <row r="142" spans="1:4" ht="12.75" customHeight="1">
      <c r="A142" s="48">
        <v>1155</v>
      </c>
      <c r="B142" s="35" t="s">
        <v>94</v>
      </c>
      <c r="C142" s="7">
        <v>-248740</v>
      </c>
      <c r="D142" s="37"/>
    </row>
    <row r="143" spans="1:4" ht="12.75" customHeight="1">
      <c r="A143" s="48">
        <v>1156</v>
      </c>
      <c r="B143" s="35" t="s">
        <v>95</v>
      </c>
      <c r="C143" s="7">
        <v>-184665</v>
      </c>
      <c r="D143" s="37"/>
    </row>
    <row r="144" spans="1:4" ht="12.75" customHeight="1">
      <c r="A144" s="42">
        <v>1162</v>
      </c>
      <c r="B144" s="49" t="s">
        <v>96</v>
      </c>
      <c r="C144" s="7">
        <v>94118</v>
      </c>
      <c r="D144" s="37"/>
    </row>
    <row r="145" spans="1:4" ht="12.75" customHeight="1">
      <c r="A145" s="42">
        <v>1163</v>
      </c>
      <c r="B145" s="12" t="s">
        <v>97</v>
      </c>
      <c r="C145" s="7">
        <v>209624</v>
      </c>
      <c r="D145" s="37"/>
    </row>
    <row r="146" spans="1:4" ht="12.75" customHeight="1">
      <c r="A146" s="42">
        <v>1167</v>
      </c>
      <c r="B146" s="50" t="s">
        <v>98</v>
      </c>
      <c r="C146" s="7">
        <v>31708</v>
      </c>
      <c r="D146" s="37"/>
    </row>
    <row r="147" spans="1:4" ht="12.75" customHeight="1">
      <c r="A147" s="47" t="s">
        <v>51</v>
      </c>
      <c r="B147" s="34"/>
      <c r="C147" s="6">
        <f>SUM(C126:C146)</f>
        <v>335450</v>
      </c>
      <c r="D147" s="37"/>
    </row>
    <row r="148" spans="1:4" ht="12.75" customHeight="1">
      <c r="A148" s="47"/>
      <c r="B148" s="21"/>
      <c r="C148" s="6"/>
      <c r="D148" s="37"/>
    </row>
    <row r="149" spans="1:4" ht="12.75" customHeight="1">
      <c r="A149" s="47" t="s">
        <v>99</v>
      </c>
      <c r="B149" s="21"/>
      <c r="C149" s="6"/>
      <c r="D149" s="37"/>
    </row>
    <row r="150" spans="1:4" ht="12.75" customHeight="1">
      <c r="A150" s="19">
        <v>1805</v>
      </c>
      <c r="B150" s="35" t="s">
        <v>100</v>
      </c>
      <c r="C150" s="6"/>
      <c r="D150" s="14">
        <v>34956</v>
      </c>
    </row>
    <row r="151" spans="1:4" ht="12.75" customHeight="1">
      <c r="A151" s="47" t="s">
        <v>101</v>
      </c>
      <c r="B151" s="35"/>
      <c r="C151" s="6"/>
      <c r="D151" s="37">
        <f>SUM(D150)</f>
        <v>34956</v>
      </c>
    </row>
    <row r="152" spans="1:4" ht="12.75" customHeight="1">
      <c r="A152" s="47"/>
      <c r="B152" s="35"/>
      <c r="C152" s="6"/>
      <c r="D152" s="37"/>
    </row>
    <row r="153" spans="1:4" ht="12.75" customHeight="1">
      <c r="A153" s="47" t="s">
        <v>102</v>
      </c>
      <c r="B153" s="35"/>
      <c r="C153" s="6"/>
      <c r="D153" s="37"/>
    </row>
    <row r="154" spans="1:4" ht="12.75" customHeight="1">
      <c r="A154" s="19">
        <v>2795</v>
      </c>
      <c r="B154" s="35" t="s">
        <v>103</v>
      </c>
      <c r="C154" s="6"/>
      <c r="D154" s="37">
        <f>SUM(D155)</f>
        <v>3250</v>
      </c>
    </row>
    <row r="155" spans="1:4" ht="12.75" customHeight="1">
      <c r="A155" s="47"/>
      <c r="B155" s="35" t="s">
        <v>104</v>
      </c>
      <c r="C155" s="6"/>
      <c r="D155" s="14">
        <v>3250</v>
      </c>
    </row>
    <row r="156" spans="1:4" ht="12.75" customHeight="1">
      <c r="A156" s="19">
        <v>2875</v>
      </c>
      <c r="B156" s="35" t="s">
        <v>105</v>
      </c>
      <c r="C156" s="6"/>
      <c r="D156" s="37">
        <f>SUM(D157)</f>
        <v>1635</v>
      </c>
    </row>
    <row r="157" spans="1:4" ht="12.75" customHeight="1">
      <c r="A157" s="47"/>
      <c r="B157" s="35" t="s">
        <v>53</v>
      </c>
      <c r="C157" s="6"/>
      <c r="D157" s="14">
        <v>1635</v>
      </c>
    </row>
    <row r="158" spans="1:4" ht="12.75" customHeight="1">
      <c r="A158" s="47" t="s">
        <v>102</v>
      </c>
      <c r="B158" s="35"/>
      <c r="C158" s="6"/>
      <c r="D158" s="37">
        <f>SUM(D156+D154)</f>
        <v>4885</v>
      </c>
    </row>
    <row r="159" spans="1:4" ht="12.75" customHeight="1">
      <c r="A159" s="47"/>
      <c r="B159" s="34"/>
      <c r="C159" s="6"/>
      <c r="D159" s="37"/>
    </row>
    <row r="160" spans="1:4" ht="12.75" customHeight="1">
      <c r="A160" s="47" t="s">
        <v>106</v>
      </c>
      <c r="B160" s="34"/>
      <c r="C160" s="6"/>
      <c r="D160" s="37"/>
    </row>
    <row r="161" spans="1:4" ht="12.75" customHeight="1">
      <c r="A161" s="19">
        <v>3021</v>
      </c>
      <c r="B161" s="35" t="s">
        <v>107</v>
      </c>
      <c r="C161" s="6"/>
      <c r="D161" s="37"/>
    </row>
    <row r="162" spans="1:4" ht="12.75" customHeight="1">
      <c r="A162" s="47"/>
      <c r="B162" s="35" t="s">
        <v>126</v>
      </c>
      <c r="C162" s="6"/>
      <c r="D162" s="14">
        <v>1910</v>
      </c>
    </row>
    <row r="163" spans="1:4" ht="12.75" customHeight="1">
      <c r="A163" s="47"/>
      <c r="B163" s="35" t="s">
        <v>127</v>
      </c>
      <c r="C163" s="6"/>
      <c r="D163" s="14">
        <v>522</v>
      </c>
    </row>
    <row r="164" spans="1:4" ht="12.75" customHeight="1">
      <c r="A164" s="47" t="s">
        <v>106</v>
      </c>
      <c r="B164" s="34"/>
      <c r="C164" s="6"/>
      <c r="D164" s="37">
        <f>SUM(D162:D163)</f>
        <v>2432</v>
      </c>
    </row>
    <row r="165" spans="1:4" ht="12.75" customHeight="1">
      <c r="A165" s="47"/>
      <c r="B165" s="34"/>
      <c r="C165" s="6"/>
      <c r="D165" s="37"/>
    </row>
    <row r="166" spans="1:4" ht="12.75" customHeight="1">
      <c r="A166" s="47" t="s">
        <v>60</v>
      </c>
      <c r="B166" s="34"/>
      <c r="C166" s="6"/>
      <c r="D166" s="37"/>
    </row>
    <row r="167" spans="1:4" ht="12.75" customHeight="1">
      <c r="A167" s="19">
        <v>3030</v>
      </c>
      <c r="B167" s="35" t="s">
        <v>108</v>
      </c>
      <c r="C167" s="6"/>
      <c r="D167" s="37"/>
    </row>
    <row r="168" spans="1:4" ht="12.75" customHeight="1">
      <c r="A168" s="22"/>
      <c r="B168" s="35" t="s">
        <v>111</v>
      </c>
      <c r="C168" s="6"/>
      <c r="D168" s="14">
        <v>9297</v>
      </c>
    </row>
    <row r="169" spans="1:4" ht="12.75" customHeight="1">
      <c r="A169" s="22"/>
      <c r="B169" s="35" t="s">
        <v>128</v>
      </c>
      <c r="C169" s="6"/>
      <c r="D169" s="14">
        <v>2484</v>
      </c>
    </row>
    <row r="170" spans="1:4" ht="12.75" customHeight="1">
      <c r="A170" s="47" t="s">
        <v>109</v>
      </c>
      <c r="B170" s="34"/>
      <c r="C170" s="6"/>
      <c r="D170" s="37">
        <f>SUM(D168:D169)</f>
        <v>11781</v>
      </c>
    </row>
    <row r="171" spans="1:4" ht="12.75" customHeight="1">
      <c r="A171" s="22"/>
      <c r="B171" s="34"/>
      <c r="C171" s="6"/>
      <c r="D171" s="37"/>
    </row>
    <row r="172" spans="1:4" ht="12.75" customHeight="1">
      <c r="A172" s="6" t="s">
        <v>24</v>
      </c>
      <c r="B172" s="4"/>
      <c r="C172" s="6"/>
      <c r="D172" s="37"/>
    </row>
    <row r="173" spans="1:4" ht="12.75" customHeight="1">
      <c r="A173" s="7">
        <v>3200</v>
      </c>
      <c r="B173" s="51" t="s">
        <v>110</v>
      </c>
      <c r="C173" s="6"/>
      <c r="D173" s="37">
        <f>SUM(D174:D175)</f>
        <v>-3663</v>
      </c>
    </row>
    <row r="174" spans="1:4" ht="12.75" customHeight="1">
      <c r="A174" s="6"/>
      <c r="B174" s="51" t="s">
        <v>111</v>
      </c>
      <c r="C174" s="6"/>
      <c r="D174" s="14">
        <v>-2900</v>
      </c>
    </row>
    <row r="175" spans="1:4" ht="12.75" customHeight="1">
      <c r="A175" s="6"/>
      <c r="B175" s="51" t="s">
        <v>112</v>
      </c>
      <c r="C175" s="6"/>
      <c r="D175" s="14">
        <v>-763</v>
      </c>
    </row>
    <row r="176" spans="1:4" ht="12.75" customHeight="1">
      <c r="A176" s="7">
        <v>3214</v>
      </c>
      <c r="B176" s="52" t="s">
        <v>113</v>
      </c>
      <c r="C176" s="6"/>
      <c r="D176" s="37">
        <f>SUM(D177:D178)</f>
        <v>0</v>
      </c>
    </row>
    <row r="177" spans="1:4" ht="12.75" customHeight="1">
      <c r="A177" s="6"/>
      <c r="B177" s="35" t="s">
        <v>53</v>
      </c>
      <c r="C177" s="6"/>
      <c r="D177" s="14">
        <v>-81782</v>
      </c>
    </row>
    <row r="178" spans="1:4" ht="12.75" customHeight="1">
      <c r="A178" s="6"/>
      <c r="B178" s="35" t="s">
        <v>58</v>
      </c>
      <c r="C178" s="6"/>
      <c r="D178" s="14">
        <v>81782</v>
      </c>
    </row>
    <row r="179" spans="1:4" ht="12.75" customHeight="1">
      <c r="A179" s="19">
        <v>3301</v>
      </c>
      <c r="B179" s="35" t="s">
        <v>114</v>
      </c>
      <c r="C179" s="6"/>
      <c r="D179" s="14">
        <v>2953</v>
      </c>
    </row>
    <row r="180" spans="1:4" ht="12.75" customHeight="1">
      <c r="A180" s="19">
        <v>3352</v>
      </c>
      <c r="B180" s="35" t="s">
        <v>115</v>
      </c>
      <c r="C180" s="6"/>
      <c r="D180" s="14">
        <v>-3250</v>
      </c>
    </row>
    <row r="181" spans="1:4" ht="12.75" customHeight="1">
      <c r="A181" s="19">
        <v>3354</v>
      </c>
      <c r="B181" s="35" t="s">
        <v>116</v>
      </c>
      <c r="C181" s="6"/>
      <c r="D181" s="14">
        <v>24000</v>
      </c>
    </row>
    <row r="182" spans="1:4" ht="12.75" customHeight="1">
      <c r="A182" s="19">
        <v>3451</v>
      </c>
      <c r="B182" s="35" t="s">
        <v>117</v>
      </c>
      <c r="C182" s="6"/>
      <c r="D182" s="14">
        <v>1000</v>
      </c>
    </row>
    <row r="183" spans="1:4" ht="12.75" customHeight="1">
      <c r="A183" s="19">
        <v>3452</v>
      </c>
      <c r="B183" s="35" t="s">
        <v>118</v>
      </c>
      <c r="C183" s="6"/>
      <c r="D183" s="14">
        <v>2707</v>
      </c>
    </row>
    <row r="184" spans="1:4" ht="12.75" customHeight="1">
      <c r="A184" s="6" t="s">
        <v>34</v>
      </c>
      <c r="B184" s="35"/>
      <c r="C184" s="6"/>
      <c r="D184" s="37">
        <f>SUM(D176+D179+D181+D182+D183+D180+D173)</f>
        <v>23747</v>
      </c>
    </row>
    <row r="185" spans="1:4" ht="12.75" customHeight="1">
      <c r="A185" s="6"/>
      <c r="B185" s="35"/>
      <c r="C185" s="6"/>
      <c r="D185" s="37"/>
    </row>
    <row r="186" spans="1:4" ht="12.75" customHeight="1">
      <c r="A186" s="6" t="s">
        <v>119</v>
      </c>
      <c r="B186" s="35"/>
      <c r="C186" s="6"/>
      <c r="D186" s="37"/>
    </row>
    <row r="187" spans="1:4" ht="12.75" customHeight="1">
      <c r="A187" s="7">
        <v>3925</v>
      </c>
      <c r="B187" s="35" t="s">
        <v>120</v>
      </c>
      <c r="C187" s="6"/>
      <c r="D187" s="14">
        <v>-20000</v>
      </c>
    </row>
    <row r="188" spans="1:4" ht="12.75" customHeight="1">
      <c r="A188" s="7">
        <v>3927</v>
      </c>
      <c r="B188" s="35" t="s">
        <v>121</v>
      </c>
      <c r="C188" s="6"/>
      <c r="D188" s="14">
        <v>3238</v>
      </c>
    </row>
    <row r="189" spans="1:4" ht="12.75" customHeight="1">
      <c r="A189" s="6" t="s">
        <v>122</v>
      </c>
      <c r="B189" s="35"/>
      <c r="C189" s="6"/>
      <c r="D189" s="37">
        <f>SUM(D187:D188)</f>
        <v>-16762</v>
      </c>
    </row>
    <row r="190" spans="1:4" ht="12.75" customHeight="1">
      <c r="A190" s="6"/>
      <c r="B190" s="35"/>
      <c r="C190" s="6"/>
      <c r="D190" s="37"/>
    </row>
    <row r="191" spans="1:4" ht="12.75" customHeight="1">
      <c r="A191" s="6" t="s">
        <v>65</v>
      </c>
      <c r="B191" s="35"/>
      <c r="C191" s="6"/>
      <c r="D191" s="37"/>
    </row>
    <row r="192" spans="1:4" ht="12.75" customHeight="1">
      <c r="A192" s="7">
        <v>4123</v>
      </c>
      <c r="B192" s="35" t="s">
        <v>130</v>
      </c>
      <c r="C192" s="6"/>
      <c r="D192" s="14">
        <v>1270</v>
      </c>
    </row>
    <row r="193" spans="1:4" ht="12.75" customHeight="1">
      <c r="A193" s="7">
        <v>4137</v>
      </c>
      <c r="B193" s="53" t="s">
        <v>123</v>
      </c>
      <c r="C193" s="6"/>
      <c r="D193" s="14">
        <v>103071</v>
      </c>
    </row>
    <row r="194" spans="1:4" ht="12.75" customHeight="1">
      <c r="A194" s="7">
        <v>4321</v>
      </c>
      <c r="B194" s="35" t="s">
        <v>124</v>
      </c>
      <c r="C194" s="6"/>
      <c r="D194" s="14">
        <v>2300</v>
      </c>
    </row>
    <row r="195" spans="1:4" ht="12.75" customHeight="1">
      <c r="A195" s="6" t="s">
        <v>125</v>
      </c>
      <c r="B195" s="35"/>
      <c r="C195" s="6"/>
      <c r="D195" s="54">
        <f>SUM(D192:D194)</f>
        <v>106641</v>
      </c>
    </row>
    <row r="196" spans="1:4" ht="12.75" customHeight="1">
      <c r="A196" s="22"/>
      <c r="B196" s="4"/>
      <c r="C196" s="6"/>
      <c r="D196" s="37"/>
    </row>
    <row r="197" spans="1:4" ht="12.75" customHeight="1">
      <c r="A197" s="6" t="s">
        <v>35</v>
      </c>
      <c r="B197" s="21"/>
      <c r="C197" s="6"/>
      <c r="D197" s="37"/>
    </row>
    <row r="198" spans="1:4" ht="12.75" customHeight="1">
      <c r="A198" s="55">
        <v>5041</v>
      </c>
      <c r="B198" s="45" t="s">
        <v>129</v>
      </c>
      <c r="C198" s="6"/>
      <c r="D198" s="14">
        <v>95056</v>
      </c>
    </row>
    <row r="199" spans="1:4" ht="12.75" customHeight="1">
      <c r="A199" s="47" t="s">
        <v>37</v>
      </c>
      <c r="B199" s="34"/>
      <c r="C199" s="6"/>
      <c r="D199" s="37">
        <f>SUM(D198:D198)</f>
        <v>95056</v>
      </c>
    </row>
    <row r="200" spans="1:4" ht="12.75" customHeight="1">
      <c r="A200" s="22"/>
      <c r="B200" s="34"/>
      <c r="C200" s="6"/>
      <c r="D200" s="37"/>
    </row>
    <row r="201" spans="1:4" ht="12.75" customHeight="1">
      <c r="A201" s="22" t="s">
        <v>78</v>
      </c>
      <c r="B201" s="34"/>
      <c r="C201" s="37">
        <f>SUM(C199+C195+C184+C189+C170+C158+C147)</f>
        <v>335450</v>
      </c>
      <c r="D201" s="37">
        <f>SUM(D199+D195+D184+D189+D170+D158+D147+D164+D151)</f>
        <v>262736</v>
      </c>
    </row>
    <row r="202" spans="1:4" ht="12.75" customHeight="1">
      <c r="A202" s="22"/>
      <c r="B202" s="34"/>
      <c r="C202" s="6"/>
      <c r="D202" s="37"/>
    </row>
    <row r="203" spans="1:4" ht="12.75" customHeight="1">
      <c r="A203" s="19">
        <v>6001</v>
      </c>
      <c r="B203" s="35" t="s">
        <v>39</v>
      </c>
      <c r="C203" s="6"/>
      <c r="D203" s="14">
        <v>72714</v>
      </c>
    </row>
    <row r="204" spans="1:4" ht="12.75" customHeight="1">
      <c r="A204" s="22"/>
      <c r="B204" s="34"/>
      <c r="C204" s="6"/>
      <c r="D204" s="37"/>
    </row>
    <row r="205" spans="1:4" ht="12.75" customHeight="1">
      <c r="A205" s="22" t="s">
        <v>42</v>
      </c>
      <c r="B205" s="34"/>
      <c r="C205" s="6">
        <f>SUM(C201+C121+C106+C49)</f>
        <v>1964760</v>
      </c>
      <c r="D205" s="6">
        <f>SUM(D201+D121+D106+D49)+D203</f>
        <v>1964760</v>
      </c>
    </row>
    <row r="206" spans="1:4" ht="12.75" customHeight="1">
      <c r="A206" s="22"/>
      <c r="B206" s="34"/>
      <c r="C206" s="6"/>
      <c r="D206" s="37"/>
    </row>
    <row r="207" spans="1:4" ht="12.75" customHeight="1">
      <c r="A207" s="22"/>
      <c r="B207" s="34"/>
      <c r="C207" s="6"/>
      <c r="D207" s="37"/>
    </row>
    <row r="208" spans="1:4" ht="12.75" customHeight="1">
      <c r="A208" s="22"/>
      <c r="B208" s="34"/>
      <c r="C208" s="6"/>
      <c r="D208" s="37"/>
    </row>
    <row r="209" spans="1:4" ht="12.75" customHeight="1">
      <c r="A209" s="22"/>
      <c r="B209" s="34"/>
      <c r="C209" s="6"/>
      <c r="D209" s="37"/>
    </row>
  </sheetData>
  <sheetProtection/>
  <mergeCells count="2">
    <mergeCell ref="A1:D1"/>
    <mergeCell ref="A2:D2"/>
  </mergeCells>
  <printOptions/>
  <pageMargins left="0.7874015748031497" right="0.7874015748031497" top="0.5905511811023623" bottom="0.3937007874015748" header="0.5118110236220472" footer="0.11811023622047245"/>
  <pageSetup firstPageNumber="1" useFirstPageNumber="1" horizontalDpi="600" verticalDpi="600" orientation="portrait" paperSize="9" scale="88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Ferencvárosi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romhanyi.ildiko</dc:creator>
  <cp:keywords/>
  <dc:description/>
  <cp:lastModifiedBy>romhanyi.ildiko</cp:lastModifiedBy>
  <dcterms:created xsi:type="dcterms:W3CDTF">2013-04-29T14:50:31Z</dcterms:created>
  <dcterms:modified xsi:type="dcterms:W3CDTF">2013-05-02T09:29:40Z</dcterms:modified>
  <cp:category/>
  <cp:version/>
  <cp:contentType/>
  <cp:contentStatus/>
</cp:coreProperties>
</file>