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Munka1" sheetId="1" r:id="rId1"/>
    <sheet name="Munka2" sheetId="2" r:id="rId2"/>
    <sheet name="Munka3" sheetId="3" r:id="rId3"/>
  </sheets>
  <calcPr calcId="171027"/>
</workbook>
</file>

<file path=xl/calcChain.xml><?xml version="1.0" encoding="utf-8"?>
<calcChain xmlns="http://schemas.openxmlformats.org/spreadsheetml/2006/main">
  <c r="H1" i="1" l="1"/>
  <c r="I1" i="1"/>
  <c r="J1" i="1"/>
  <c r="I53" i="1"/>
  <c r="H53" i="1"/>
  <c r="I52" i="1"/>
  <c r="H52" i="1"/>
  <c r="I51" i="1"/>
  <c r="J51" i="1" s="1"/>
  <c r="H51" i="1"/>
  <c r="I50" i="1"/>
  <c r="H50" i="1"/>
  <c r="I49" i="1"/>
  <c r="H49" i="1"/>
  <c r="I48" i="1"/>
  <c r="J48" i="1" s="1"/>
  <c r="H48" i="1"/>
  <c r="I47" i="1"/>
  <c r="H47" i="1"/>
  <c r="J47" i="1" s="1"/>
  <c r="I46" i="1"/>
  <c r="H46" i="1"/>
  <c r="I45" i="1"/>
  <c r="H45" i="1"/>
  <c r="J45" i="1" s="1"/>
  <c r="I44" i="1"/>
  <c r="H44" i="1"/>
  <c r="I43" i="1"/>
  <c r="H43" i="1"/>
  <c r="J43" i="1" s="1"/>
  <c r="I42" i="1"/>
  <c r="H42" i="1"/>
  <c r="J42" i="1" s="1"/>
  <c r="I41" i="1"/>
  <c r="H41" i="1"/>
  <c r="J41" i="1" s="1"/>
  <c r="I40" i="1"/>
  <c r="J40" i="1" s="1"/>
  <c r="H40" i="1"/>
  <c r="I39" i="1"/>
  <c r="H39" i="1"/>
  <c r="I38" i="1"/>
  <c r="H38" i="1"/>
  <c r="J37" i="1"/>
  <c r="I37" i="1"/>
  <c r="H37" i="1"/>
  <c r="H10" i="1"/>
  <c r="I10" i="1"/>
  <c r="H11" i="1"/>
  <c r="I11" i="1"/>
  <c r="H12" i="1"/>
  <c r="I12" i="1"/>
  <c r="J12" i="1" s="1"/>
  <c r="H20" i="1"/>
  <c r="I20" i="1"/>
  <c r="H21" i="1"/>
  <c r="I21" i="1"/>
  <c r="J21" i="1" s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J52" i="1" l="1"/>
  <c r="J53" i="1"/>
  <c r="J10" i="1"/>
  <c r="J38" i="1"/>
  <c r="J49" i="1"/>
  <c r="J26" i="1"/>
  <c r="J22" i="1"/>
  <c r="J20" i="1"/>
  <c r="J11" i="1"/>
  <c r="J39" i="1"/>
  <c r="J44" i="1"/>
  <c r="J46" i="1"/>
  <c r="J50" i="1"/>
  <c r="K12" i="1"/>
  <c r="J33" i="1"/>
  <c r="J29" i="1"/>
  <c r="J25" i="1"/>
  <c r="J36" i="1"/>
  <c r="J34" i="1"/>
  <c r="J32" i="1"/>
  <c r="J27" i="1"/>
  <c r="J23" i="1"/>
  <c r="J30" i="1"/>
  <c r="J28" i="1"/>
  <c r="J35" i="1"/>
  <c r="J31" i="1"/>
  <c r="J24" i="1"/>
  <c r="K53" i="1" l="1"/>
  <c r="K36" i="1"/>
  <c r="H5" i="1" l="1"/>
  <c r="I5" i="1"/>
  <c r="H6" i="1"/>
  <c r="I6" i="1"/>
  <c r="H7" i="1"/>
  <c r="I7" i="1"/>
  <c r="H8" i="1"/>
  <c r="I8" i="1"/>
  <c r="H9" i="1"/>
  <c r="I9" i="1"/>
  <c r="H13" i="1"/>
  <c r="I13" i="1"/>
  <c r="H14" i="1"/>
  <c r="I14" i="1"/>
  <c r="H16" i="1"/>
  <c r="I16" i="1"/>
  <c r="H17" i="1"/>
  <c r="I17" i="1"/>
  <c r="H18" i="1"/>
  <c r="I18" i="1"/>
  <c r="H19" i="1"/>
  <c r="I19" i="1"/>
  <c r="I4" i="1"/>
  <c r="H4" i="1"/>
  <c r="J18" i="1" l="1"/>
  <c r="J14" i="1"/>
  <c r="J6" i="1"/>
  <c r="J4" i="1"/>
  <c r="J9" i="1"/>
  <c r="J7" i="1"/>
  <c r="J17" i="1"/>
  <c r="J13" i="1"/>
  <c r="J19" i="1"/>
  <c r="J8" i="1"/>
  <c r="J5" i="1"/>
  <c r="J16" i="1"/>
  <c r="K19" i="1" l="1"/>
  <c r="K9" i="1"/>
</calcChain>
</file>

<file path=xl/sharedStrings.xml><?xml version="1.0" encoding="utf-8"?>
<sst xmlns="http://schemas.openxmlformats.org/spreadsheetml/2006/main" count="110" uniqueCount="63">
  <si>
    <t>Aszfalt burkolatú járda bontása teljes vastagságban alapréteggel együtt, elszállítással</t>
  </si>
  <si>
    <t>m3</t>
  </si>
  <si>
    <t>Beton burkolat bontása teljes vastagságban alapréteggel együtt, elszállítással</t>
  </si>
  <si>
    <t>Térkő burkolatú járda bontása teljes vastagságban alapréteggel együtt, ellszállítással</t>
  </si>
  <si>
    <t>Aszfalt burkolat bontása közúton</t>
  </si>
  <si>
    <t>m2</t>
  </si>
  <si>
    <t>Aszfalt burkolat bontása járdán</t>
  </si>
  <si>
    <t>Szegélyek bontása</t>
  </si>
  <si>
    <t>m</t>
  </si>
  <si>
    <t>Térkőburkolat építése 6 cm</t>
  </si>
  <si>
    <t xml:space="preserve">KK Kavics Beton London classic </t>
  </si>
  <si>
    <t>Térkőburkolat építése 8 cm</t>
  </si>
  <si>
    <t>AC 11 kopó aszfaltréteg, szállítással, anyagmozgatással és szintezéssel</t>
  </si>
  <si>
    <t>AC 22 kötő aszfaltréteg, szállítással, anyagmozgatással és szintezéssel</t>
  </si>
  <si>
    <t>MA 4 öntöttaszfalt  aszfaltréteg, szállítással, anyagmozgatással és szintezéssel</t>
  </si>
  <si>
    <t>MA 11 (F) kopó aszfaltréteg, szállítással, anyagmozgatással és szintezéssel</t>
  </si>
  <si>
    <t>Ckt-4 Cementtel stabilizált alapréteg</t>
  </si>
  <si>
    <t>C12/15-32/F1 (földnedves)  beton burkolatalap készítése</t>
  </si>
  <si>
    <t>Fagyálló ágyazóhomok 2/5</t>
  </si>
  <si>
    <t>Kiemelt szegély építése betongerendával, hézagolva</t>
  </si>
  <si>
    <t>Süllyesztett szegély építése betongerendával, hézagolva</t>
  </si>
  <si>
    <t>"K" szegély építése betongerendával, hézagolva</t>
  </si>
  <si>
    <t>Kerti szegély építése betongerendával, hézagolva</t>
  </si>
  <si>
    <t>Oszlop elhelyezése KRESZ táblákhoz (3m hosszú)</t>
  </si>
  <si>
    <t>db</t>
  </si>
  <si>
    <t>Kiegészítő jelzőtábla elhelyezése</t>
  </si>
  <si>
    <t>KRESZ táblák elhelyezése</t>
  </si>
  <si>
    <t>Burkolati jelek készítése géppel (tartós kivitel)</t>
  </si>
  <si>
    <t>Taktilis burkolat</t>
  </si>
  <si>
    <t>Bevágás készítése, felesleges föld elszállítása lerakóhelyre</t>
  </si>
  <si>
    <t>Feltöltés készítése fagyálló anygaból</t>
  </si>
  <si>
    <t>Humuszterítés sík felületen</t>
  </si>
  <si>
    <t>Füvesítés</t>
  </si>
  <si>
    <t>Burkolati jelek készítése kézzel (tartós kivitel)</t>
  </si>
  <si>
    <t>Törmelék elszállítása lerakóhelyre, lerakóhelyi díjjal</t>
  </si>
  <si>
    <t>Daráltbeton</t>
  </si>
  <si>
    <t>Geotextília terítése</t>
  </si>
  <si>
    <t>Fa ültetés</t>
  </si>
  <si>
    <t>Rúdföldelő 3 m-es Ø20</t>
  </si>
  <si>
    <t xml:space="preserve">Kábel 1 kV NYCWY 4x16RE/10 0,6/1 kV (Cu) </t>
  </si>
  <si>
    <t>Kábel 1 kV NYY-J 3×2,5 RE 0,6/1 kV (Cu)</t>
  </si>
  <si>
    <t>Kábelfedlap 1000x200x10mm (műanyag)</t>
  </si>
  <si>
    <t>Kábeljelző szalag "Erősáramú"</t>
  </si>
  <si>
    <t>kg</t>
  </si>
  <si>
    <t>Végelzáró beltéri 1 kV KVMB 16-25</t>
  </si>
  <si>
    <t>klt</t>
  </si>
  <si>
    <t>Kábelsaru réz sajtolható PF 300 001 001    10 RM    d=6</t>
  </si>
  <si>
    <t>Vill szekrény 6*2 közvil</t>
  </si>
  <si>
    <t>Lámpaoszlop acél 8m kúpos, talpcsavaros (pl Ring 80/76/4T)</t>
  </si>
  <si>
    <t>Lámpaoszlop alap ZR2-12</t>
  </si>
  <si>
    <t>Lámpakar acél V1T-10/76</t>
  </si>
  <si>
    <t>Lámpakar acél V2T-10/76 (90°-os elrendezés)</t>
  </si>
  <si>
    <t>Lámpatest Clip 1×70/ST70/G</t>
  </si>
  <si>
    <t>Szerelvénylap GURO EKM 1261/91081    1xE27/2x5x16mm2</t>
  </si>
  <si>
    <t>Szerelvénylap GURO EKM 1261/91530    2xE27/2x5x16mm2</t>
  </si>
  <si>
    <t>Közvilágítás</t>
  </si>
  <si>
    <t xml:space="preserve">1097 Budapest Vágóhíd utca 3. </t>
  </si>
  <si>
    <t>Allure Residence Budapest</t>
  </si>
  <si>
    <t>Költségvetés a Vaskapu utcai, valamint Vágóhíd utcai „magánút” fejlesztésről</t>
  </si>
  <si>
    <t>Bontás</t>
  </si>
  <si>
    <t>Zöldfelület</t>
  </si>
  <si>
    <t xml:space="preserve">Járda </t>
  </si>
  <si>
    <t>Magánút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</si>
</sst>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\-00\-00"/>
    <numFmt numFmtId="165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entury Gothic"/>
      <family val="2"/>
      <charset val="238"/>
    </font>
    <font>
      <sz val="9"/>
      <color indexed="9"/>
      <name val="Century Gothic"/>
      <family val="2"/>
      <charset val="238"/>
    </font>
    <font>
      <b/>
      <u/>
      <sz val="9"/>
      <color indexed="63"/>
      <name val="Century Gothic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sz val="10"/>
      <name val="Arial CE"/>
      <charset val="238"/>
    </font>
    <font>
      <sz val="9"/>
      <name val="Century Gothic"/>
      <family val="2"/>
      <charset val="238"/>
    </font>
    <font>
      <sz val="9"/>
      <color indexed="63"/>
      <name val="Century Gothic"/>
      <family val="2"/>
      <charset val="238"/>
    </font>
    <font>
      <b/>
      <i/>
      <sz val="14"/>
      <color theme="1"/>
      <name val="Times New Roman"/>
      <family val="1"/>
      <charset val="238"/>
    </font>
    <font>
      <b/>
      <sz val="14"/>
      <name val="Century Gothic"/>
      <family val="2"/>
      <charset val="238"/>
    </font>
    <font>
      <b/>
      <sz val="9"/>
      <color indexed="63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3" fillId="0" borderId="0"/>
    <xf numFmtId="0" fontId="1" fillId="0" borderId="0"/>
    <xf numFmtId="0" fontId="10" fillId="0" borderId="0"/>
    <xf numFmtId="0" fontId="3" fillId="0" borderId="0"/>
  </cellStyleXfs>
  <cellXfs count="47">
    <xf numFmtId="0" fontId="0" fillId="0" borderId="0" xfId="0"/>
    <xf numFmtId="3" fontId="4" fillId="2" borderId="3" xfId="2" applyNumberFormat="1" applyFont="1" applyFill="1" applyBorder="1" applyAlignment="1">
      <alignment vertical="top" wrapText="1"/>
    </xf>
    <xf numFmtId="164" fontId="5" fillId="0" borderId="0" xfId="2" applyNumberFormat="1" applyFont="1" applyFill="1" applyBorder="1" applyAlignment="1">
      <alignment vertical="top"/>
    </xf>
    <xf numFmtId="3" fontId="8" fillId="3" borderId="6" xfId="1" applyNumberFormat="1" applyFont="1" applyFill="1" applyBorder="1" applyAlignment="1">
      <alignment vertical="top" wrapText="1"/>
    </xf>
    <xf numFmtId="3" fontId="9" fillId="0" borderId="4" xfId="0" applyNumberFormat="1" applyFont="1" applyFill="1" applyBorder="1" applyAlignment="1">
      <alignment vertical="top" wrapText="1"/>
    </xf>
    <xf numFmtId="3" fontId="9" fillId="0" borderId="4" xfId="2" applyNumberFormat="1" applyFont="1" applyFill="1" applyBorder="1" applyAlignment="1">
      <alignment vertical="top" wrapText="1"/>
    </xf>
    <xf numFmtId="165" fontId="9" fillId="0" borderId="4" xfId="2" applyNumberFormat="1" applyFont="1" applyFill="1" applyBorder="1" applyAlignment="1">
      <alignment vertical="top" wrapText="1"/>
    </xf>
    <xf numFmtId="3" fontId="9" fillId="0" borderId="4" xfId="2" applyNumberFormat="1" applyFont="1" applyFill="1" applyBorder="1" applyAlignment="1">
      <alignment vertical="top"/>
    </xf>
    <xf numFmtId="3" fontId="9" fillId="0" borderId="4" xfId="2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0" fillId="0" borderId="4" xfId="0" applyFont="1" applyFill="1" applyBorder="1" applyAlignment="1">
      <alignment wrapText="1"/>
    </xf>
    <xf numFmtId="0" fontId="0" fillId="0" borderId="4" xfId="0" applyFont="1" applyBorder="1"/>
    <xf numFmtId="3" fontId="12" fillId="0" borderId="0" xfId="2" applyNumberFormat="1" applyFont="1" applyFill="1" applyBorder="1" applyAlignment="1">
      <alignment horizontal="right" vertical="top"/>
    </xf>
    <xf numFmtId="3" fontId="9" fillId="0" borderId="7" xfId="2" applyNumberFormat="1" applyFont="1" applyFill="1" applyBorder="1" applyAlignment="1">
      <alignment vertical="top"/>
    </xf>
    <xf numFmtId="0" fontId="0" fillId="0" borderId="0" xfId="0" applyFill="1" applyBorder="1"/>
    <xf numFmtId="3" fontId="11" fillId="0" borderId="4" xfId="2" applyNumberFormat="1" applyFont="1" applyFill="1" applyBorder="1" applyAlignment="1">
      <alignment vertical="top" wrapText="1"/>
    </xf>
    <xf numFmtId="3" fontId="5" fillId="0" borderId="4" xfId="2" applyNumberFormat="1" applyFont="1" applyFill="1" applyBorder="1" applyAlignment="1">
      <alignment vertical="top" wrapText="1"/>
    </xf>
    <xf numFmtId="165" fontId="11" fillId="0" borderId="4" xfId="0" applyNumberFormat="1" applyFont="1" applyFill="1" applyBorder="1" applyAlignment="1">
      <alignment vertical="top" wrapText="1"/>
    </xf>
    <xf numFmtId="165" fontId="11" fillId="0" borderId="4" xfId="2" applyNumberFormat="1" applyFont="1" applyFill="1" applyBorder="1" applyAlignment="1">
      <alignment vertical="top" wrapText="1"/>
    </xf>
    <xf numFmtId="165" fontId="11" fillId="0" borderId="4" xfId="0" applyNumberFormat="1" applyFont="1" applyBorder="1" applyAlignment="1">
      <alignment vertical="top" wrapText="1"/>
    </xf>
    <xf numFmtId="3" fontId="4" fillId="2" borderId="5" xfId="2" applyNumberFormat="1" applyFont="1" applyFill="1" applyBorder="1" applyAlignment="1">
      <alignment vertical="top" wrapText="1"/>
    </xf>
    <xf numFmtId="3" fontId="9" fillId="0" borderId="8" xfId="0" applyNumberFormat="1" applyFont="1" applyFill="1" applyBorder="1" applyAlignment="1">
      <alignment vertical="top" wrapText="1"/>
    </xf>
    <xf numFmtId="3" fontId="9" fillId="0" borderId="8" xfId="2" applyNumberFormat="1" applyFont="1" applyFill="1" applyBorder="1" applyAlignment="1">
      <alignment vertical="top" wrapText="1"/>
    </xf>
    <xf numFmtId="165" fontId="9" fillId="0" borderId="8" xfId="2" applyNumberFormat="1" applyFont="1" applyFill="1" applyBorder="1" applyAlignment="1">
      <alignment vertical="top" wrapText="1"/>
    </xf>
    <xf numFmtId="3" fontId="9" fillId="0" borderId="8" xfId="2" applyNumberFormat="1" applyFont="1" applyFill="1" applyBorder="1" applyAlignment="1">
      <alignment vertical="top"/>
    </xf>
    <xf numFmtId="0" fontId="0" fillId="3" borderId="2" xfId="0" applyFill="1" applyBorder="1"/>
    <xf numFmtId="3" fontId="8" fillId="3" borderId="2" xfId="1" applyNumberFormat="1" applyFont="1" applyFill="1" applyBorder="1" applyAlignment="1">
      <alignment vertical="top" wrapText="1"/>
    </xf>
    <xf numFmtId="0" fontId="0" fillId="2" borderId="2" xfId="0" applyFill="1" applyBorder="1"/>
    <xf numFmtId="0" fontId="0" fillId="2" borderId="1" xfId="0" applyFill="1" applyBorder="1"/>
    <xf numFmtId="0" fontId="13" fillId="3" borderId="1" xfId="0" applyFont="1" applyFill="1" applyBorder="1"/>
    <xf numFmtId="3" fontId="6" fillId="4" borderId="1" xfId="2" applyNumberFormat="1" applyFont="1" applyFill="1" applyBorder="1" applyAlignment="1">
      <alignment horizontal="right" vertical="top"/>
    </xf>
    <xf numFmtId="3" fontId="6" fillId="4" borderId="2" xfId="2" applyNumberFormat="1" applyFont="1" applyFill="1" applyBorder="1" applyAlignment="1">
      <alignment horizontal="right" vertical="top"/>
    </xf>
    <xf numFmtId="164" fontId="14" fillId="0" borderId="0" xfId="2" applyNumberFormat="1" applyFont="1" applyFill="1" applyBorder="1" applyAlignment="1">
      <alignment vertical="top"/>
    </xf>
    <xf numFmtId="3" fontId="9" fillId="0" borderId="9" xfId="0" applyNumberFormat="1" applyFont="1" applyFill="1" applyBorder="1" applyAlignment="1">
      <alignment vertical="top" wrapText="1"/>
    </xf>
    <xf numFmtId="3" fontId="9" fillId="0" borderId="9" xfId="2" applyNumberFormat="1" applyFont="1" applyFill="1" applyBorder="1" applyAlignment="1">
      <alignment vertical="top" wrapText="1"/>
    </xf>
    <xf numFmtId="165" fontId="9" fillId="0" borderId="9" xfId="2" applyNumberFormat="1" applyFont="1" applyFill="1" applyBorder="1" applyAlignment="1">
      <alignment vertical="top" wrapText="1"/>
    </xf>
    <xf numFmtId="3" fontId="9" fillId="0" borderId="9" xfId="2" applyNumberFormat="1" applyFont="1" applyFill="1" applyBorder="1" applyAlignment="1">
      <alignment vertical="top"/>
    </xf>
    <xf numFmtId="0" fontId="0" fillId="0" borderId="8" xfId="0" applyFont="1" applyFill="1" applyBorder="1" applyAlignment="1">
      <alignment wrapText="1"/>
    </xf>
    <xf numFmtId="3" fontId="9" fillId="0" borderId="1" xfId="2" applyNumberFormat="1" applyFont="1" applyFill="1" applyBorder="1" applyAlignment="1">
      <alignment vertical="top"/>
    </xf>
    <xf numFmtId="3" fontId="9" fillId="0" borderId="10" xfId="2" applyNumberFormat="1" applyFont="1" applyFill="1" applyBorder="1" applyAlignment="1">
      <alignment vertical="top"/>
    </xf>
    <xf numFmtId="3" fontId="11" fillId="0" borderId="9" xfId="2" applyNumberFormat="1" applyFont="1" applyFill="1" applyBorder="1" applyAlignment="1">
      <alignment vertical="top" wrapText="1"/>
    </xf>
    <xf numFmtId="165" fontId="11" fillId="0" borderId="9" xfId="2" applyNumberFormat="1" applyFont="1" applyFill="1" applyBorder="1" applyAlignment="1">
      <alignment vertical="top" wrapText="1"/>
    </xf>
    <xf numFmtId="3" fontId="15" fillId="0" borderId="0" xfId="2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</cellXfs>
  <cellStyles count="6">
    <cellStyle name="Normál" xfId="0" builtinId="0"/>
    <cellStyle name="Normál 18" xfId="3"/>
    <cellStyle name="Normál 2" xfId="2"/>
    <cellStyle name="Normál 2 2" xfId="5"/>
    <cellStyle name="Normál 4" xfId="4"/>
    <cellStyle name="Sorszint_2" xfId="1" builtinId="1" iLevel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topLeftCell="A19" workbookViewId="0">
      <selection activeCell="B44" sqref="B44"/>
    </sheetView>
  </sheetViews>
  <sheetFormatPr defaultRowHeight="15" x14ac:dyDescent="0.25"/>
  <cols>
    <col min="1" max="1" width="17.42578125" customWidth="1"/>
    <col min="2" max="2" width="30.7109375" customWidth="1"/>
    <col min="3" max="3" width="16.7109375" customWidth="1"/>
    <col min="6" max="6" width="10.28515625" customWidth="1"/>
    <col min="7" max="7" width="8.140625" customWidth="1"/>
    <col min="8" max="8" width="10.140625" customWidth="1"/>
    <col min="9" max="9" width="10.7109375" customWidth="1"/>
    <col min="10" max="10" width="11" customWidth="1"/>
    <col min="11" max="11" width="9.85546875" style="44" bestFit="1" customWidth="1"/>
  </cols>
  <sheetData>
    <row r="1" spans="1:11" x14ac:dyDescent="0.25">
      <c r="A1" s="31"/>
      <c r="B1" s="32" t="s">
        <v>56</v>
      </c>
      <c r="C1" s="32"/>
      <c r="D1" s="32"/>
      <c r="E1" s="32" t="s">
        <v>57</v>
      </c>
      <c r="F1" s="32"/>
      <c r="G1" s="32"/>
      <c r="H1" s="32">
        <f t="shared" ref="H1:I1" si="0">SUM(H4:H53)</f>
        <v>41478467.200000003</v>
      </c>
      <c r="I1" s="32">
        <f t="shared" si="0"/>
        <v>13699532.9</v>
      </c>
      <c r="J1" s="32">
        <f>SUM(J4:J53)</f>
        <v>55178000.100000001</v>
      </c>
    </row>
    <row r="2" spans="1:11" ht="14.45" x14ac:dyDescent="0.3">
      <c r="A2" s="29"/>
      <c r="B2" s="28"/>
      <c r="C2" s="28"/>
      <c r="D2" s="28"/>
      <c r="E2" s="28"/>
      <c r="F2" s="28"/>
      <c r="G2" s="28"/>
      <c r="H2" s="28"/>
      <c r="I2" s="21"/>
      <c r="J2" s="1"/>
    </row>
    <row r="3" spans="1:11" ht="19.5" x14ac:dyDescent="0.35">
      <c r="A3" s="30" t="s">
        <v>58</v>
      </c>
      <c r="B3" s="26"/>
      <c r="C3" s="26"/>
      <c r="D3" s="26"/>
      <c r="E3" s="26"/>
      <c r="F3" s="26"/>
      <c r="G3" s="26"/>
      <c r="H3" s="26"/>
      <c r="I3" s="27"/>
      <c r="J3" s="3"/>
    </row>
    <row r="4" spans="1:11" ht="42.75" x14ac:dyDescent="0.25">
      <c r="A4" s="33" t="s">
        <v>59</v>
      </c>
      <c r="B4" s="22" t="s">
        <v>0</v>
      </c>
      <c r="C4" s="23"/>
      <c r="D4" s="24">
        <v>80</v>
      </c>
      <c r="E4" s="22" t="s">
        <v>1</v>
      </c>
      <c r="F4" s="25">
        <v>0</v>
      </c>
      <c r="G4" s="25">
        <v>2131</v>
      </c>
      <c r="H4" s="25">
        <f>D4*F4</f>
        <v>0</v>
      </c>
      <c r="I4" s="25">
        <f>D4*G4</f>
        <v>170480</v>
      </c>
      <c r="J4" s="7">
        <f>H4+I4</f>
        <v>170480</v>
      </c>
    </row>
    <row r="5" spans="1:11" ht="42.75" x14ac:dyDescent="0.25">
      <c r="A5" s="2"/>
      <c r="B5" s="4" t="s">
        <v>2</v>
      </c>
      <c r="C5" s="5"/>
      <c r="D5" s="6">
        <v>15</v>
      </c>
      <c r="E5" s="4" t="s">
        <v>1</v>
      </c>
      <c r="F5" s="7">
        <v>0</v>
      </c>
      <c r="G5" s="7">
        <v>1820</v>
      </c>
      <c r="H5" s="7">
        <f t="shared" ref="H5:H19" si="1">D5*F5</f>
        <v>0</v>
      </c>
      <c r="I5" s="7">
        <f t="shared" ref="I5:I19" si="2">D5*G5</f>
        <v>27300</v>
      </c>
      <c r="J5" s="7">
        <f t="shared" ref="J5:J19" si="3">H5+I5</f>
        <v>27300</v>
      </c>
    </row>
    <row r="6" spans="1:11" ht="42.75" x14ac:dyDescent="0.25">
      <c r="A6" s="2"/>
      <c r="B6" s="4" t="s">
        <v>3</v>
      </c>
      <c r="C6" s="5"/>
      <c r="D6" s="6">
        <v>10</v>
      </c>
      <c r="E6" s="4" t="s">
        <v>1</v>
      </c>
      <c r="F6" s="7">
        <v>0</v>
      </c>
      <c r="G6" s="7">
        <v>1822</v>
      </c>
      <c r="H6" s="7">
        <f t="shared" si="1"/>
        <v>0</v>
      </c>
      <c r="I6" s="7">
        <f t="shared" si="2"/>
        <v>18220</v>
      </c>
      <c r="J6" s="7">
        <f t="shared" si="3"/>
        <v>18220</v>
      </c>
    </row>
    <row r="7" spans="1:11" x14ac:dyDescent="0.25">
      <c r="A7" s="2"/>
      <c r="B7" s="4" t="s">
        <v>4</v>
      </c>
      <c r="C7" s="5"/>
      <c r="D7" s="6">
        <v>80</v>
      </c>
      <c r="E7" s="4" t="s">
        <v>5</v>
      </c>
      <c r="F7" s="7">
        <v>0</v>
      </c>
      <c r="G7" s="7">
        <v>3000</v>
      </c>
      <c r="H7" s="7">
        <f t="shared" si="1"/>
        <v>0</v>
      </c>
      <c r="I7" s="7">
        <f t="shared" si="2"/>
        <v>240000</v>
      </c>
      <c r="J7" s="7">
        <f t="shared" si="3"/>
        <v>240000</v>
      </c>
    </row>
    <row r="8" spans="1:11" x14ac:dyDescent="0.25">
      <c r="A8" s="2"/>
      <c r="B8" s="4" t="s">
        <v>6</v>
      </c>
      <c r="C8" s="5"/>
      <c r="D8" s="6">
        <v>150</v>
      </c>
      <c r="E8" s="4" t="s">
        <v>5</v>
      </c>
      <c r="F8" s="7">
        <v>0</v>
      </c>
      <c r="G8" s="7">
        <v>3000</v>
      </c>
      <c r="H8" s="7">
        <f t="shared" si="1"/>
        <v>0</v>
      </c>
      <c r="I8" s="7">
        <f t="shared" si="2"/>
        <v>450000</v>
      </c>
      <c r="J8" s="7">
        <f t="shared" si="3"/>
        <v>450000</v>
      </c>
    </row>
    <row r="9" spans="1:11" ht="15.75" thickBot="1" x14ac:dyDescent="0.3">
      <c r="A9" s="2"/>
      <c r="B9" s="34" t="s">
        <v>7</v>
      </c>
      <c r="C9" s="35"/>
      <c r="D9" s="36">
        <v>100</v>
      </c>
      <c r="E9" s="34" t="s">
        <v>8</v>
      </c>
      <c r="F9" s="37">
        <v>0</v>
      </c>
      <c r="G9" s="37">
        <v>3000</v>
      </c>
      <c r="H9" s="37">
        <f t="shared" si="1"/>
        <v>0</v>
      </c>
      <c r="I9" s="37">
        <f t="shared" si="2"/>
        <v>300000</v>
      </c>
      <c r="J9" s="37">
        <f t="shared" si="3"/>
        <v>300000</v>
      </c>
      <c r="K9" s="45">
        <f>SUM(J4:J9)</f>
        <v>1206000</v>
      </c>
    </row>
    <row r="10" spans="1:11" ht="33.6" customHeight="1" x14ac:dyDescent="0.25">
      <c r="A10" s="33" t="s">
        <v>60</v>
      </c>
      <c r="B10" s="22" t="s">
        <v>31</v>
      </c>
      <c r="C10" s="23"/>
      <c r="D10" s="24">
        <v>200</v>
      </c>
      <c r="E10" s="22" t="s">
        <v>1</v>
      </c>
      <c r="F10" s="25">
        <v>7100</v>
      </c>
      <c r="G10" s="25">
        <v>1500</v>
      </c>
      <c r="H10" s="14">
        <f t="shared" ref="H10:H12" si="4">D10*F10</f>
        <v>1420000</v>
      </c>
      <c r="I10" s="14">
        <f t="shared" ref="I10:I12" si="5">D10*G10</f>
        <v>300000</v>
      </c>
      <c r="J10" s="14">
        <f t="shared" ref="J10:J12" si="6">H10+I10</f>
        <v>1720000</v>
      </c>
      <c r="K10" s="45"/>
    </row>
    <row r="11" spans="1:11" x14ac:dyDescent="0.25">
      <c r="A11" s="2"/>
      <c r="B11" s="4" t="s">
        <v>32</v>
      </c>
      <c r="C11" s="5"/>
      <c r="D11" s="6">
        <v>1000</v>
      </c>
      <c r="E11" s="4" t="s">
        <v>5</v>
      </c>
      <c r="F11" s="7">
        <v>3438</v>
      </c>
      <c r="G11" s="39">
        <v>600</v>
      </c>
      <c r="H11" s="7">
        <f t="shared" si="4"/>
        <v>3438000</v>
      </c>
      <c r="I11" s="7">
        <f t="shared" si="5"/>
        <v>600000</v>
      </c>
      <c r="J11" s="7">
        <f t="shared" si="6"/>
        <v>4038000</v>
      </c>
      <c r="K11" s="45"/>
    </row>
    <row r="12" spans="1:11" ht="15.75" thickBot="1" x14ac:dyDescent="0.3">
      <c r="A12" s="2"/>
      <c r="B12" s="34" t="s">
        <v>37</v>
      </c>
      <c r="C12" s="35"/>
      <c r="D12" s="36">
        <v>14</v>
      </c>
      <c r="E12" s="34" t="s">
        <v>24</v>
      </c>
      <c r="F12" s="37">
        <v>192000</v>
      </c>
      <c r="G12" s="37">
        <v>36000</v>
      </c>
      <c r="H12" s="40">
        <f t="shared" si="4"/>
        <v>2688000</v>
      </c>
      <c r="I12" s="40">
        <f t="shared" si="5"/>
        <v>504000</v>
      </c>
      <c r="J12" s="40">
        <f t="shared" si="6"/>
        <v>3192000</v>
      </c>
      <c r="K12" s="45">
        <f>SUM(J10:J12)</f>
        <v>8950000</v>
      </c>
    </row>
    <row r="13" spans="1:11" ht="30" x14ac:dyDescent="0.25">
      <c r="A13" s="33" t="s">
        <v>61</v>
      </c>
      <c r="B13" s="22" t="s">
        <v>9</v>
      </c>
      <c r="C13" s="38" t="s">
        <v>10</v>
      </c>
      <c r="D13" s="24">
        <v>505</v>
      </c>
      <c r="E13" s="22" t="s">
        <v>5</v>
      </c>
      <c r="F13" s="25">
        <v>3020</v>
      </c>
      <c r="G13" s="25">
        <v>2010</v>
      </c>
      <c r="H13" s="25">
        <f t="shared" si="1"/>
        <v>1525100</v>
      </c>
      <c r="I13" s="25">
        <f t="shared" si="2"/>
        <v>1015050</v>
      </c>
      <c r="J13" s="25">
        <f t="shared" si="3"/>
        <v>2540150</v>
      </c>
    </row>
    <row r="14" spans="1:11" ht="30" x14ac:dyDescent="0.25">
      <c r="A14" s="2"/>
      <c r="B14" s="4" t="s">
        <v>11</v>
      </c>
      <c r="C14" s="11" t="s">
        <v>10</v>
      </c>
      <c r="D14" s="6">
        <v>674.5</v>
      </c>
      <c r="E14" s="4" t="s">
        <v>5</v>
      </c>
      <c r="F14" s="7">
        <v>3000</v>
      </c>
      <c r="G14" s="7">
        <v>1400</v>
      </c>
      <c r="H14" s="7">
        <f t="shared" si="1"/>
        <v>2023500</v>
      </c>
      <c r="I14" s="7">
        <f t="shared" si="2"/>
        <v>944300</v>
      </c>
      <c r="J14" s="7">
        <f t="shared" si="3"/>
        <v>2967800</v>
      </c>
    </row>
    <row r="15" spans="1:11" ht="42.75" x14ac:dyDescent="0.25">
      <c r="A15" s="2"/>
      <c r="B15" s="4" t="s">
        <v>12</v>
      </c>
      <c r="C15" s="5"/>
      <c r="D15" s="6">
        <v>66</v>
      </c>
      <c r="E15" s="4" t="s">
        <v>1</v>
      </c>
      <c r="F15" s="7">
        <v>60000</v>
      </c>
      <c r="G15" s="7">
        <v>1000</v>
      </c>
      <c r="H15" s="7">
        <v>130000</v>
      </c>
      <c r="I15" s="7">
        <v>30000</v>
      </c>
      <c r="J15" s="7">
        <v>160000</v>
      </c>
    </row>
    <row r="16" spans="1:11" ht="42.75" x14ac:dyDescent="0.25">
      <c r="A16" s="2"/>
      <c r="B16" s="4" t="s">
        <v>13</v>
      </c>
      <c r="C16" s="5"/>
      <c r="D16" s="6">
        <v>115</v>
      </c>
      <c r="E16" s="4" t="s">
        <v>1</v>
      </c>
      <c r="F16" s="7">
        <v>50000</v>
      </c>
      <c r="G16" s="7">
        <v>810</v>
      </c>
      <c r="H16" s="7">
        <f t="shared" si="1"/>
        <v>5750000</v>
      </c>
      <c r="I16" s="7">
        <f t="shared" si="2"/>
        <v>93150</v>
      </c>
      <c r="J16" s="7">
        <f t="shared" si="3"/>
        <v>5843150</v>
      </c>
    </row>
    <row r="17" spans="1:16" ht="42.75" x14ac:dyDescent="0.25">
      <c r="A17" s="2"/>
      <c r="B17" s="4" t="s">
        <v>14</v>
      </c>
      <c r="C17" s="5"/>
      <c r="D17" s="6">
        <v>5</v>
      </c>
      <c r="E17" s="4" t="s">
        <v>1</v>
      </c>
      <c r="F17" s="7">
        <v>50000</v>
      </c>
      <c r="G17" s="7">
        <v>980</v>
      </c>
      <c r="H17" s="7">
        <f t="shared" si="1"/>
        <v>250000</v>
      </c>
      <c r="I17" s="7">
        <f t="shared" si="2"/>
        <v>4900</v>
      </c>
      <c r="J17" s="7">
        <f t="shared" si="3"/>
        <v>254900</v>
      </c>
    </row>
    <row r="18" spans="1:16" ht="42.75" x14ac:dyDescent="0.25">
      <c r="A18" s="2"/>
      <c r="B18" s="4" t="s">
        <v>15</v>
      </c>
      <c r="C18" s="5"/>
      <c r="D18" s="6">
        <v>3</v>
      </c>
      <c r="E18" s="4" t="s">
        <v>1</v>
      </c>
      <c r="F18" s="7">
        <v>50000</v>
      </c>
      <c r="G18" s="7">
        <v>10000</v>
      </c>
      <c r="H18" s="7">
        <f t="shared" si="1"/>
        <v>150000</v>
      </c>
      <c r="I18" s="7">
        <f t="shared" si="2"/>
        <v>30000</v>
      </c>
      <c r="J18" s="7">
        <f t="shared" si="3"/>
        <v>180000</v>
      </c>
    </row>
    <row r="19" spans="1:16" ht="29.25" thickBot="1" x14ac:dyDescent="0.3">
      <c r="A19" s="2"/>
      <c r="B19" s="34" t="s">
        <v>16</v>
      </c>
      <c r="C19" s="35"/>
      <c r="D19" s="36">
        <v>617</v>
      </c>
      <c r="E19" s="34" t="s">
        <v>1</v>
      </c>
      <c r="F19" s="37">
        <v>10000</v>
      </c>
      <c r="G19" s="37">
        <v>2000</v>
      </c>
      <c r="H19" s="37">
        <f t="shared" si="1"/>
        <v>6170000</v>
      </c>
      <c r="I19" s="37">
        <f t="shared" si="2"/>
        <v>1234000</v>
      </c>
      <c r="J19" s="37">
        <f t="shared" si="3"/>
        <v>7404000</v>
      </c>
      <c r="K19" s="45">
        <f>SUM(J13:J19)</f>
        <v>19350000</v>
      </c>
    </row>
    <row r="20" spans="1:16" ht="18" x14ac:dyDescent="0.25">
      <c r="A20" s="33" t="s">
        <v>55</v>
      </c>
      <c r="B20" s="16" t="s">
        <v>38</v>
      </c>
      <c r="C20" s="17"/>
      <c r="D20" s="18">
        <v>4</v>
      </c>
      <c r="E20" s="16" t="s">
        <v>24</v>
      </c>
      <c r="F20" s="19">
        <v>14681</v>
      </c>
      <c r="G20" s="19">
        <v>0</v>
      </c>
      <c r="H20" s="7">
        <f t="shared" ref="H20:H53" si="7">D20*F20</f>
        <v>58724</v>
      </c>
      <c r="I20" s="7">
        <f t="shared" ref="I20:I53" si="8">D20*G20</f>
        <v>0</v>
      </c>
      <c r="J20" s="7">
        <f t="shared" ref="J20:J53" si="9">H20+I20</f>
        <v>58724</v>
      </c>
      <c r="K20" s="43"/>
      <c r="L20" s="13"/>
      <c r="M20" s="13"/>
      <c r="N20" s="13"/>
      <c r="O20" s="13"/>
      <c r="P20" s="15"/>
    </row>
    <row r="21" spans="1:16" ht="28.5" x14ac:dyDescent="0.25">
      <c r="B21" s="16" t="s">
        <v>39</v>
      </c>
      <c r="C21" s="17"/>
      <c r="D21" s="18">
        <v>325.8</v>
      </c>
      <c r="E21" s="16" t="s">
        <v>8</v>
      </c>
      <c r="F21" s="19">
        <v>3809</v>
      </c>
      <c r="G21" s="19">
        <v>0</v>
      </c>
      <c r="H21" s="7">
        <f t="shared" si="7"/>
        <v>1240972.2</v>
      </c>
      <c r="I21" s="7">
        <f t="shared" si="8"/>
        <v>0</v>
      </c>
      <c r="J21" s="7">
        <f t="shared" si="9"/>
        <v>1240972.2</v>
      </c>
      <c r="K21" s="43"/>
      <c r="L21" s="13"/>
      <c r="M21" s="13"/>
      <c r="N21" s="13"/>
      <c r="O21" s="13"/>
      <c r="P21" s="15"/>
    </row>
    <row r="22" spans="1:16" ht="28.5" x14ac:dyDescent="0.25">
      <c r="A22" s="9"/>
      <c r="B22" s="16" t="s">
        <v>40</v>
      </c>
      <c r="C22" s="17"/>
      <c r="D22" s="18">
        <v>63</v>
      </c>
      <c r="E22" s="16" t="s">
        <v>8</v>
      </c>
      <c r="F22" s="19">
        <v>334</v>
      </c>
      <c r="G22" s="19">
        <v>0</v>
      </c>
      <c r="H22" s="7">
        <f t="shared" si="7"/>
        <v>21042</v>
      </c>
      <c r="I22" s="7">
        <f t="shared" si="8"/>
        <v>0</v>
      </c>
      <c r="J22" s="7">
        <f t="shared" si="9"/>
        <v>21042</v>
      </c>
      <c r="K22" s="43"/>
      <c r="L22" s="13"/>
      <c r="M22" s="13"/>
      <c r="N22" s="13"/>
      <c r="O22" s="13"/>
      <c r="P22" s="15"/>
    </row>
    <row r="23" spans="1:16" ht="28.5" x14ac:dyDescent="0.25">
      <c r="A23" s="10"/>
      <c r="B23" s="16" t="s">
        <v>41</v>
      </c>
      <c r="C23" s="17"/>
      <c r="D23" s="18">
        <v>189</v>
      </c>
      <c r="E23" s="16" t="s">
        <v>24</v>
      </c>
      <c r="F23" s="19">
        <v>1015</v>
      </c>
      <c r="G23" s="19">
        <v>0</v>
      </c>
      <c r="H23" s="7">
        <f t="shared" si="7"/>
        <v>191835</v>
      </c>
      <c r="I23" s="7">
        <f t="shared" si="8"/>
        <v>0</v>
      </c>
      <c r="J23" s="7">
        <f t="shared" si="9"/>
        <v>191835</v>
      </c>
      <c r="K23" s="43"/>
      <c r="L23" s="13"/>
      <c r="M23" s="13"/>
      <c r="N23" s="13"/>
      <c r="O23" s="13"/>
      <c r="P23" s="15"/>
    </row>
    <row r="24" spans="1:16" x14ac:dyDescent="0.25">
      <c r="B24" s="16" t="s">
        <v>42</v>
      </c>
      <c r="C24" s="17"/>
      <c r="D24" s="18">
        <v>3.5</v>
      </c>
      <c r="E24" s="16" t="s">
        <v>43</v>
      </c>
      <c r="F24" s="19">
        <v>89</v>
      </c>
      <c r="G24" s="19">
        <v>0</v>
      </c>
      <c r="H24" s="7">
        <f t="shared" si="7"/>
        <v>311.5</v>
      </c>
      <c r="I24" s="7">
        <f t="shared" si="8"/>
        <v>0</v>
      </c>
      <c r="J24" s="7">
        <f t="shared" si="9"/>
        <v>311.5</v>
      </c>
      <c r="K24" s="43"/>
      <c r="L24" s="13"/>
      <c r="M24" s="13"/>
      <c r="N24" s="13"/>
      <c r="O24" s="13"/>
      <c r="P24" s="15"/>
    </row>
    <row r="25" spans="1:16" x14ac:dyDescent="0.25">
      <c r="B25" s="16" t="s">
        <v>44</v>
      </c>
      <c r="C25" s="17"/>
      <c r="D25" s="18">
        <v>2</v>
      </c>
      <c r="E25" s="16" t="s">
        <v>45</v>
      </c>
      <c r="F25" s="19">
        <v>3960</v>
      </c>
      <c r="G25" s="19">
        <v>0</v>
      </c>
      <c r="H25" s="7">
        <f t="shared" si="7"/>
        <v>7920</v>
      </c>
      <c r="I25" s="7">
        <f t="shared" si="8"/>
        <v>0</v>
      </c>
      <c r="J25" s="7">
        <f t="shared" si="9"/>
        <v>7920</v>
      </c>
      <c r="K25" s="43"/>
      <c r="L25" s="13"/>
      <c r="M25" s="13"/>
      <c r="N25" s="13"/>
      <c r="O25" s="13"/>
      <c r="P25" s="15"/>
    </row>
    <row r="26" spans="1:16" ht="28.5" x14ac:dyDescent="0.25">
      <c r="B26" s="16" t="s">
        <v>46</v>
      </c>
      <c r="C26" s="17"/>
      <c r="D26" s="18">
        <v>2</v>
      </c>
      <c r="E26" s="16" t="s">
        <v>24</v>
      </c>
      <c r="F26" s="19">
        <v>1275</v>
      </c>
      <c r="G26" s="19">
        <v>0</v>
      </c>
      <c r="H26" s="7">
        <f t="shared" si="7"/>
        <v>2550</v>
      </c>
      <c r="I26" s="7">
        <f t="shared" si="8"/>
        <v>0</v>
      </c>
      <c r="J26" s="7">
        <f t="shared" si="9"/>
        <v>2550</v>
      </c>
      <c r="K26" s="43"/>
      <c r="L26" s="13"/>
      <c r="M26" s="13"/>
      <c r="N26" s="13"/>
      <c r="O26" s="13"/>
      <c r="P26" s="15"/>
    </row>
    <row r="27" spans="1:16" x14ac:dyDescent="0.25">
      <c r="B27" s="16" t="s">
        <v>47</v>
      </c>
      <c r="C27" s="17"/>
      <c r="D27" s="18">
        <v>1</v>
      </c>
      <c r="E27" s="16" t="s">
        <v>24</v>
      </c>
      <c r="F27" s="19">
        <v>644311</v>
      </c>
      <c r="G27" s="19">
        <v>0</v>
      </c>
      <c r="H27" s="7">
        <f t="shared" si="7"/>
        <v>644311</v>
      </c>
      <c r="I27" s="7">
        <f t="shared" si="8"/>
        <v>0</v>
      </c>
      <c r="J27" s="7">
        <f t="shared" si="9"/>
        <v>644311</v>
      </c>
      <c r="K27" s="43"/>
      <c r="L27" s="13"/>
      <c r="M27" s="13"/>
      <c r="N27" s="13"/>
      <c r="O27" s="13"/>
      <c r="P27" s="15"/>
    </row>
    <row r="28" spans="1:16" ht="28.5" x14ac:dyDescent="0.25">
      <c r="B28" s="16" t="s">
        <v>48</v>
      </c>
      <c r="C28" s="17"/>
      <c r="D28" s="18">
        <v>6</v>
      </c>
      <c r="E28" s="16" t="s">
        <v>24</v>
      </c>
      <c r="F28" s="19">
        <v>155266</v>
      </c>
      <c r="G28" s="19">
        <v>0</v>
      </c>
      <c r="H28" s="7">
        <f t="shared" si="7"/>
        <v>931596</v>
      </c>
      <c r="I28" s="7">
        <f t="shared" si="8"/>
        <v>0</v>
      </c>
      <c r="J28" s="7">
        <f t="shared" si="9"/>
        <v>931596</v>
      </c>
      <c r="K28" s="43"/>
      <c r="L28" s="13"/>
      <c r="M28" s="13"/>
      <c r="N28" s="13"/>
      <c r="O28" s="13"/>
      <c r="P28" s="15"/>
    </row>
    <row r="29" spans="1:16" x14ac:dyDescent="0.25">
      <c r="B29" s="16" t="s">
        <v>49</v>
      </c>
      <c r="C29" s="17"/>
      <c r="D29" s="18">
        <v>6</v>
      </c>
      <c r="E29" s="16" t="s">
        <v>24</v>
      </c>
      <c r="F29" s="19">
        <v>33420</v>
      </c>
      <c r="G29" s="19">
        <v>0</v>
      </c>
      <c r="H29" s="7">
        <f t="shared" si="7"/>
        <v>200520</v>
      </c>
      <c r="I29" s="7">
        <f t="shared" si="8"/>
        <v>0</v>
      </c>
      <c r="J29" s="7">
        <f t="shared" si="9"/>
        <v>200520</v>
      </c>
      <c r="K29" s="43"/>
      <c r="L29" s="13"/>
      <c r="M29" s="13"/>
      <c r="N29" s="13"/>
      <c r="O29" s="13"/>
      <c r="P29" s="15"/>
    </row>
    <row r="30" spans="1:16" x14ac:dyDescent="0.25">
      <c r="B30" s="16" t="s">
        <v>50</v>
      </c>
      <c r="C30" s="17"/>
      <c r="D30" s="18">
        <v>5</v>
      </c>
      <c r="E30" s="16" t="s">
        <v>24</v>
      </c>
      <c r="F30" s="19">
        <v>14670</v>
      </c>
      <c r="G30" s="19">
        <v>0</v>
      </c>
      <c r="H30" s="7">
        <f t="shared" si="7"/>
        <v>73350</v>
      </c>
      <c r="I30" s="7">
        <f t="shared" si="8"/>
        <v>0</v>
      </c>
      <c r="J30" s="7">
        <f t="shared" si="9"/>
        <v>73350</v>
      </c>
      <c r="K30" s="43"/>
      <c r="L30" s="13"/>
      <c r="M30" s="13"/>
      <c r="N30" s="13"/>
      <c r="O30" s="13"/>
      <c r="P30" s="15"/>
    </row>
    <row r="31" spans="1:16" ht="28.5" x14ac:dyDescent="0.25">
      <c r="B31" s="16" t="s">
        <v>51</v>
      </c>
      <c r="C31" s="17"/>
      <c r="D31" s="18">
        <v>1</v>
      </c>
      <c r="E31" s="16" t="s">
        <v>24</v>
      </c>
      <c r="F31" s="19">
        <v>20413</v>
      </c>
      <c r="G31" s="19">
        <v>0</v>
      </c>
      <c r="H31" s="7">
        <f t="shared" si="7"/>
        <v>20413</v>
      </c>
      <c r="I31" s="7">
        <f t="shared" si="8"/>
        <v>0</v>
      </c>
      <c r="J31" s="7">
        <f t="shared" si="9"/>
        <v>20413</v>
      </c>
      <c r="K31" s="43"/>
      <c r="L31" s="13"/>
      <c r="M31" s="13"/>
      <c r="N31" s="13"/>
      <c r="O31" s="13"/>
      <c r="P31" s="15"/>
    </row>
    <row r="32" spans="1:16" x14ac:dyDescent="0.25">
      <c r="B32" s="16" t="s">
        <v>52</v>
      </c>
      <c r="C32" s="17"/>
      <c r="D32" s="18">
        <v>7</v>
      </c>
      <c r="E32" s="16" t="s">
        <v>24</v>
      </c>
      <c r="F32" s="19">
        <v>63000</v>
      </c>
      <c r="G32" s="19">
        <v>0</v>
      </c>
      <c r="H32" s="7">
        <f t="shared" si="7"/>
        <v>441000</v>
      </c>
      <c r="I32" s="7">
        <f t="shared" si="8"/>
        <v>0</v>
      </c>
      <c r="J32" s="7">
        <f t="shared" si="9"/>
        <v>441000</v>
      </c>
      <c r="K32" s="43"/>
      <c r="L32" s="13"/>
      <c r="M32" s="13"/>
      <c r="N32" s="13"/>
      <c r="O32" s="13"/>
      <c r="P32" s="15"/>
    </row>
    <row r="33" spans="1:16" ht="28.5" x14ac:dyDescent="0.25">
      <c r="B33" s="16" t="s">
        <v>53</v>
      </c>
      <c r="C33" s="17"/>
      <c r="D33" s="18">
        <v>5</v>
      </c>
      <c r="E33" s="16" t="s">
        <v>24</v>
      </c>
      <c r="F33" s="19">
        <v>15825</v>
      </c>
      <c r="G33" s="19">
        <v>0</v>
      </c>
      <c r="H33" s="7">
        <f t="shared" si="7"/>
        <v>79125</v>
      </c>
      <c r="I33" s="7">
        <f t="shared" si="8"/>
        <v>0</v>
      </c>
      <c r="J33" s="7">
        <f t="shared" si="9"/>
        <v>79125</v>
      </c>
      <c r="K33" s="43"/>
      <c r="L33" s="13"/>
      <c r="M33" s="13"/>
      <c r="N33" s="13"/>
      <c r="O33" s="13"/>
      <c r="P33" s="15"/>
    </row>
    <row r="34" spans="1:16" ht="28.5" x14ac:dyDescent="0.25">
      <c r="B34" s="16" t="s">
        <v>54</v>
      </c>
      <c r="C34" s="17"/>
      <c r="D34" s="20">
        <v>1</v>
      </c>
      <c r="E34" s="16" t="s">
        <v>24</v>
      </c>
      <c r="F34" s="19">
        <v>16830</v>
      </c>
      <c r="G34" s="19">
        <v>0</v>
      </c>
      <c r="H34" s="7">
        <f t="shared" si="7"/>
        <v>16830</v>
      </c>
      <c r="I34" s="7">
        <f t="shared" si="8"/>
        <v>0</v>
      </c>
      <c r="J34" s="7">
        <f t="shared" si="9"/>
        <v>16830</v>
      </c>
      <c r="K34" s="43"/>
      <c r="L34" s="13"/>
      <c r="M34" s="13"/>
      <c r="N34" s="13"/>
      <c r="O34" s="13"/>
      <c r="P34" s="15"/>
    </row>
    <row r="35" spans="1:16" x14ac:dyDescent="0.25">
      <c r="B35" s="16" t="s">
        <v>44</v>
      </c>
      <c r="C35" s="16"/>
      <c r="D35" s="19">
        <v>10</v>
      </c>
      <c r="E35" s="19" t="s">
        <v>24</v>
      </c>
      <c r="F35" s="19">
        <v>0</v>
      </c>
      <c r="G35" s="19">
        <v>7920</v>
      </c>
      <c r="H35" s="7">
        <f t="shared" si="7"/>
        <v>0</v>
      </c>
      <c r="I35" s="7">
        <f t="shared" si="8"/>
        <v>79200</v>
      </c>
      <c r="J35" s="7">
        <f t="shared" si="9"/>
        <v>79200</v>
      </c>
      <c r="K35" s="43"/>
      <c r="L35" s="13"/>
      <c r="M35" s="13"/>
      <c r="N35" s="13"/>
      <c r="O35" s="13"/>
      <c r="P35" s="15"/>
    </row>
    <row r="36" spans="1:16" ht="29.25" thickBot="1" x14ac:dyDescent="0.3">
      <c r="B36" s="41" t="s">
        <v>46</v>
      </c>
      <c r="C36" s="41"/>
      <c r="D36" s="42">
        <v>46</v>
      </c>
      <c r="E36" s="42" t="s">
        <v>24</v>
      </c>
      <c r="F36" s="42">
        <v>0</v>
      </c>
      <c r="G36" s="42">
        <v>2550</v>
      </c>
      <c r="H36" s="37">
        <f t="shared" si="7"/>
        <v>0</v>
      </c>
      <c r="I36" s="37">
        <f t="shared" si="8"/>
        <v>117300</v>
      </c>
      <c r="J36" s="37">
        <f t="shared" si="9"/>
        <v>117300</v>
      </c>
      <c r="K36" s="43">
        <f>SUM(J20:J36)</f>
        <v>4126999.7</v>
      </c>
      <c r="L36" s="13"/>
      <c r="M36" s="13"/>
      <c r="N36" s="13"/>
      <c r="O36" s="13"/>
      <c r="P36" s="15"/>
    </row>
    <row r="37" spans="1:16" ht="28.5" x14ac:dyDescent="0.25">
      <c r="A37" s="33" t="s">
        <v>62</v>
      </c>
      <c r="B37" s="22" t="s">
        <v>17</v>
      </c>
      <c r="C37" s="23"/>
      <c r="D37" s="24">
        <v>5</v>
      </c>
      <c r="E37" s="22" t="s">
        <v>1</v>
      </c>
      <c r="F37" s="25">
        <v>14700</v>
      </c>
      <c r="G37" s="25">
        <v>2540</v>
      </c>
      <c r="H37" s="25">
        <f t="shared" si="7"/>
        <v>73500</v>
      </c>
      <c r="I37" s="25">
        <f t="shared" si="8"/>
        <v>12700</v>
      </c>
      <c r="J37" s="25">
        <f t="shared" si="9"/>
        <v>86200</v>
      </c>
      <c r="K37" s="46"/>
      <c r="L37" s="15"/>
      <c r="M37" s="15"/>
      <c r="N37" s="15"/>
      <c r="O37" s="15"/>
      <c r="P37" s="15"/>
    </row>
    <row r="38" spans="1:16" x14ac:dyDescent="0.25">
      <c r="B38" s="4" t="s">
        <v>35</v>
      </c>
      <c r="C38" s="5"/>
      <c r="D38" s="6">
        <v>835</v>
      </c>
      <c r="E38" s="4" t="s">
        <v>1</v>
      </c>
      <c r="F38" s="7">
        <v>9428</v>
      </c>
      <c r="G38" s="7">
        <v>2525</v>
      </c>
      <c r="H38" s="7">
        <f t="shared" si="7"/>
        <v>7872380</v>
      </c>
      <c r="I38" s="7">
        <f t="shared" si="8"/>
        <v>2108375</v>
      </c>
      <c r="J38" s="7">
        <f t="shared" si="9"/>
        <v>9980755</v>
      </c>
      <c r="K38" s="46"/>
      <c r="L38" s="15"/>
      <c r="M38" s="15"/>
      <c r="N38" s="15"/>
      <c r="O38" s="15"/>
      <c r="P38" s="15"/>
    </row>
    <row r="39" spans="1:16" x14ac:dyDescent="0.25">
      <c r="B39" s="4" t="s">
        <v>18</v>
      </c>
      <c r="C39" s="5"/>
      <c r="D39" s="6">
        <v>65</v>
      </c>
      <c r="E39" s="4" t="s">
        <v>1</v>
      </c>
      <c r="F39" s="7">
        <v>0</v>
      </c>
      <c r="G39" s="7">
        <v>0</v>
      </c>
      <c r="H39" s="7">
        <f t="shared" si="7"/>
        <v>0</v>
      </c>
      <c r="I39" s="7">
        <f t="shared" si="8"/>
        <v>0</v>
      </c>
      <c r="J39" s="7">
        <f t="shared" si="9"/>
        <v>0</v>
      </c>
    </row>
    <row r="40" spans="1:16" ht="28.5" x14ac:dyDescent="0.25">
      <c r="B40" s="4" t="s">
        <v>19</v>
      </c>
      <c r="C40" s="5"/>
      <c r="D40" s="6">
        <v>390</v>
      </c>
      <c r="E40" s="4" t="s">
        <v>8</v>
      </c>
      <c r="F40" s="7">
        <v>3210</v>
      </c>
      <c r="G40" s="7">
        <v>1760</v>
      </c>
      <c r="H40" s="7">
        <f t="shared" si="7"/>
        <v>1251900</v>
      </c>
      <c r="I40" s="7">
        <f t="shared" si="8"/>
        <v>686400</v>
      </c>
      <c r="J40" s="7">
        <f t="shared" si="9"/>
        <v>1938300</v>
      </c>
    </row>
    <row r="41" spans="1:16" ht="28.5" x14ac:dyDescent="0.25">
      <c r="B41" s="4" t="s">
        <v>20</v>
      </c>
      <c r="C41" s="5"/>
      <c r="D41" s="6">
        <v>95</v>
      </c>
      <c r="E41" s="4" t="s">
        <v>8</v>
      </c>
      <c r="F41" s="7">
        <v>3210</v>
      </c>
      <c r="G41" s="7">
        <v>1760</v>
      </c>
      <c r="H41" s="7">
        <f t="shared" si="7"/>
        <v>304950</v>
      </c>
      <c r="I41" s="7">
        <f t="shared" si="8"/>
        <v>167200</v>
      </c>
      <c r="J41" s="7">
        <f t="shared" si="9"/>
        <v>472150</v>
      </c>
    </row>
    <row r="42" spans="1:16" ht="28.5" x14ac:dyDescent="0.25">
      <c r="B42" s="4" t="s">
        <v>21</v>
      </c>
      <c r="C42" s="5"/>
      <c r="D42" s="6">
        <v>65</v>
      </c>
      <c r="E42" s="4" t="s">
        <v>8</v>
      </c>
      <c r="F42" s="7">
        <v>3210</v>
      </c>
      <c r="G42" s="7">
        <v>1760</v>
      </c>
      <c r="H42" s="7">
        <f t="shared" si="7"/>
        <v>208650</v>
      </c>
      <c r="I42" s="7">
        <f t="shared" si="8"/>
        <v>114400</v>
      </c>
      <c r="J42" s="7">
        <f t="shared" si="9"/>
        <v>323050</v>
      </c>
    </row>
    <row r="43" spans="1:16" ht="28.5" x14ac:dyDescent="0.25">
      <c r="B43" s="4" t="s">
        <v>22</v>
      </c>
      <c r="C43" s="5"/>
      <c r="D43" s="6">
        <v>305</v>
      </c>
      <c r="E43" s="4" t="s">
        <v>8</v>
      </c>
      <c r="F43" s="7">
        <v>2490</v>
      </c>
      <c r="G43" s="7">
        <v>1650</v>
      </c>
      <c r="H43" s="7">
        <f t="shared" si="7"/>
        <v>759450</v>
      </c>
      <c r="I43" s="7">
        <f t="shared" si="8"/>
        <v>503250</v>
      </c>
      <c r="J43" s="7">
        <f t="shared" si="9"/>
        <v>1262700</v>
      </c>
    </row>
    <row r="44" spans="1:16" ht="28.5" x14ac:dyDescent="0.25">
      <c r="B44" s="4" t="s">
        <v>23</v>
      </c>
      <c r="C44" s="5"/>
      <c r="D44" s="6">
        <v>4</v>
      </c>
      <c r="E44" s="4" t="s">
        <v>24</v>
      </c>
      <c r="F44" s="7">
        <v>12000</v>
      </c>
      <c r="G44" s="7">
        <v>4528</v>
      </c>
      <c r="H44" s="7">
        <f t="shared" si="7"/>
        <v>48000</v>
      </c>
      <c r="I44" s="7">
        <f t="shared" si="8"/>
        <v>18112</v>
      </c>
      <c r="J44" s="7">
        <f t="shared" si="9"/>
        <v>66112</v>
      </c>
    </row>
    <row r="45" spans="1:16" x14ac:dyDescent="0.25">
      <c r="B45" s="4" t="s">
        <v>25</v>
      </c>
      <c r="C45" s="5"/>
      <c r="D45" s="6">
        <v>3</v>
      </c>
      <c r="E45" s="4" t="s">
        <v>24</v>
      </c>
      <c r="F45" s="7">
        <v>6500</v>
      </c>
      <c r="G45" s="7">
        <v>2000</v>
      </c>
      <c r="H45" s="7">
        <f t="shared" si="7"/>
        <v>19500</v>
      </c>
      <c r="I45" s="7">
        <f t="shared" si="8"/>
        <v>6000</v>
      </c>
      <c r="J45" s="7">
        <f t="shared" si="9"/>
        <v>25500</v>
      </c>
    </row>
    <row r="46" spans="1:16" x14ac:dyDescent="0.25">
      <c r="B46" s="4" t="s">
        <v>26</v>
      </c>
      <c r="C46" s="5"/>
      <c r="D46" s="6">
        <v>4</v>
      </c>
      <c r="E46" s="4" t="s">
        <v>24</v>
      </c>
      <c r="F46" s="7">
        <v>10000</v>
      </c>
      <c r="G46" s="7">
        <v>2507</v>
      </c>
      <c r="H46" s="7">
        <f t="shared" si="7"/>
        <v>40000</v>
      </c>
      <c r="I46" s="7">
        <f t="shared" si="8"/>
        <v>10028</v>
      </c>
      <c r="J46" s="7">
        <f t="shared" si="9"/>
        <v>50028</v>
      </c>
    </row>
    <row r="47" spans="1:16" ht="28.5" x14ac:dyDescent="0.25">
      <c r="B47" s="4" t="s">
        <v>27</v>
      </c>
      <c r="C47" s="5"/>
      <c r="D47" s="6">
        <v>5.5</v>
      </c>
      <c r="E47" s="4" t="s">
        <v>5</v>
      </c>
      <c r="F47" s="8">
        <v>5350</v>
      </c>
      <c r="G47" s="8">
        <v>3000</v>
      </c>
      <c r="H47" s="7">
        <f t="shared" si="7"/>
        <v>29425</v>
      </c>
      <c r="I47" s="7">
        <f t="shared" si="8"/>
        <v>16500</v>
      </c>
      <c r="J47" s="7">
        <f t="shared" si="9"/>
        <v>45925</v>
      </c>
    </row>
    <row r="48" spans="1:16" x14ac:dyDescent="0.25">
      <c r="B48" s="4" t="s">
        <v>28</v>
      </c>
      <c r="C48" s="5"/>
      <c r="D48" s="6">
        <v>4</v>
      </c>
      <c r="E48" s="4" t="s">
        <v>5</v>
      </c>
      <c r="F48" s="7">
        <v>15000</v>
      </c>
      <c r="G48" s="7">
        <v>5500</v>
      </c>
      <c r="H48" s="7">
        <f t="shared" si="7"/>
        <v>60000</v>
      </c>
      <c r="I48" s="7">
        <f t="shared" si="8"/>
        <v>22000</v>
      </c>
      <c r="J48" s="7">
        <f t="shared" si="9"/>
        <v>82000</v>
      </c>
    </row>
    <row r="49" spans="2:11" ht="28.5" x14ac:dyDescent="0.25">
      <c r="B49" s="4" t="s">
        <v>29</v>
      </c>
      <c r="C49" s="5"/>
      <c r="D49" s="6">
        <v>455</v>
      </c>
      <c r="E49" s="4" t="s">
        <v>1</v>
      </c>
      <c r="F49" s="8">
        <v>0</v>
      </c>
      <c r="G49" s="8">
        <v>3650</v>
      </c>
      <c r="H49" s="7">
        <f t="shared" si="7"/>
        <v>0</v>
      </c>
      <c r="I49" s="7">
        <f t="shared" si="8"/>
        <v>1660750</v>
      </c>
      <c r="J49" s="7">
        <f t="shared" si="9"/>
        <v>1660750</v>
      </c>
    </row>
    <row r="50" spans="2:11" ht="28.5" x14ac:dyDescent="0.25">
      <c r="B50" s="4" t="s">
        <v>30</v>
      </c>
      <c r="C50" s="5"/>
      <c r="D50" s="6">
        <v>115</v>
      </c>
      <c r="E50" s="4" t="s">
        <v>1</v>
      </c>
      <c r="F50" s="8">
        <v>4180</v>
      </c>
      <c r="G50" s="8">
        <v>2080</v>
      </c>
      <c r="H50" s="7">
        <f t="shared" si="7"/>
        <v>480700</v>
      </c>
      <c r="I50" s="7">
        <f t="shared" si="8"/>
        <v>239200</v>
      </c>
      <c r="J50" s="7">
        <f t="shared" si="9"/>
        <v>719900</v>
      </c>
    </row>
    <row r="51" spans="2:11" ht="28.5" x14ac:dyDescent="0.25">
      <c r="B51" s="4" t="s">
        <v>33</v>
      </c>
      <c r="C51" s="5"/>
      <c r="D51" s="6">
        <v>0.5</v>
      </c>
      <c r="E51" s="4" t="s">
        <v>5</v>
      </c>
      <c r="F51" s="8">
        <v>5910</v>
      </c>
      <c r="G51" s="8">
        <v>3900</v>
      </c>
      <c r="H51" s="7">
        <f t="shared" si="7"/>
        <v>2955</v>
      </c>
      <c r="I51" s="7">
        <f t="shared" si="8"/>
        <v>1950</v>
      </c>
      <c r="J51" s="7">
        <f t="shared" si="9"/>
        <v>4905</v>
      </c>
    </row>
    <row r="52" spans="2:11" ht="28.5" x14ac:dyDescent="0.25">
      <c r="B52" s="5" t="s">
        <v>34</v>
      </c>
      <c r="C52" s="5"/>
      <c r="D52" s="6">
        <v>292.95000000000005</v>
      </c>
      <c r="E52" s="5" t="s">
        <v>1</v>
      </c>
      <c r="F52" s="8">
        <v>1850</v>
      </c>
      <c r="G52" s="8">
        <v>1962</v>
      </c>
      <c r="H52" s="7">
        <f t="shared" si="7"/>
        <v>541957.50000000012</v>
      </c>
      <c r="I52" s="7">
        <f t="shared" si="8"/>
        <v>574767.90000000014</v>
      </c>
      <c r="J52" s="7">
        <f t="shared" si="9"/>
        <v>1116725.4000000004</v>
      </c>
    </row>
    <row r="53" spans="2:11" x14ac:dyDescent="0.25">
      <c r="B53" s="5" t="s">
        <v>36</v>
      </c>
      <c r="C53" s="12"/>
      <c r="D53" s="6">
        <v>2800</v>
      </c>
      <c r="E53" s="5" t="s">
        <v>5</v>
      </c>
      <c r="F53" s="8">
        <v>825</v>
      </c>
      <c r="G53" s="8">
        <v>500</v>
      </c>
      <c r="H53" s="7">
        <f t="shared" si="7"/>
        <v>2310000</v>
      </c>
      <c r="I53" s="7">
        <f t="shared" si="8"/>
        <v>1400000</v>
      </c>
      <c r="J53" s="7">
        <f t="shared" si="9"/>
        <v>3710000</v>
      </c>
      <c r="K53" s="45">
        <f>SUM(J37:J53)</f>
        <v>21545000.399999999</v>
      </c>
    </row>
  </sheetData>
  <pageMargins left="0.7" right="0.7" top="0.75" bottom="0.75" header="0.3" footer="0.3"/>
  <pageSetup paperSize="9" scale="6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Karaszi Gabriella</dc:creator>
  <cp:lastModifiedBy>dr. Molnár Andrea</cp:lastModifiedBy>
  <cp:lastPrinted>2017-12-19T14:02:22Z</cp:lastPrinted>
  <dcterms:created xsi:type="dcterms:W3CDTF">2017-12-18T13:01:28Z</dcterms:created>
  <dcterms:modified xsi:type="dcterms:W3CDTF">2017-12-20T11:01:07Z</dcterms:modified>
</cp:coreProperties>
</file>